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C\Desktop\"/>
    </mc:Choice>
  </mc:AlternateContent>
  <xr:revisionPtr revIDLastSave="0" documentId="8_{9E14FA67-0C33-4B48-B8CC-9E45E53E45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کشاورزی" sheetId="16" r:id="rId1"/>
    <sheet name="شیلات" sheetId="17" r:id="rId2"/>
    <sheet name="میراث فرهنگی" sheetId="2" r:id="rId3"/>
    <sheet name="صنعت" sheetId="3" r:id="rId4"/>
    <sheet name="انرژی- برق" sheetId="4" r:id="rId5"/>
    <sheet name="آب" sheetId="7" r:id="rId6"/>
    <sheet name="دفتر امور شهری و شوراها" sheetId="10" r:id="rId7"/>
  </sheets>
  <definedNames>
    <definedName name="_xlnm._FilterDatabase" localSheetId="1" hidden="1">شیلات!$B$3:$S$62</definedName>
    <definedName name="_xlnm._FilterDatabase" localSheetId="3" hidden="1">صنعت!$N$3:$N$67</definedName>
    <definedName name="_xlnm._FilterDatabase" localSheetId="0" hidden="1">کشاورزی!$O$1:$O$65</definedName>
    <definedName name="_xlnm._FilterDatabase" localSheetId="2" hidden="1">'میراث فرهنگی'!$O$1:$O$49</definedName>
    <definedName name="_xlnm.Print_Area" localSheetId="5">آب!$A$2:$O$17</definedName>
    <definedName name="_xlnm.Print_Area" localSheetId="4">'انرژی- برق'!$C$1:$T$18</definedName>
    <definedName name="_xlnm.Print_Area" localSheetId="6">'دفتر امور شهری و شوراها'!$A$1:$Q$9</definedName>
    <definedName name="_xlnm.Print_Area" localSheetId="1">شیلات!$B$1:$S$64</definedName>
    <definedName name="_xlnm.Print_Area" localSheetId="3">صنعت!$A$1:$Q$65</definedName>
    <definedName name="_xlnm.Print_Area" localSheetId="0">کشاورزی!$B$1:$R$63</definedName>
    <definedName name="_xlnm.Print_Area" localSheetId="2">'میراث فرهنگی'!$A$1:$Q$30</definedName>
    <definedName name="_xlnm.Print_Titles" localSheetId="3">صنعت!$3:$6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6" i="7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7" i="3"/>
  <c r="T56" i="17"/>
  <c r="T55" i="17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47" i="16"/>
  <c r="K63" i="17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5" i="2"/>
  <c r="H30" i="2" l="1"/>
  <c r="I17" i="7" l="1"/>
  <c r="I63" i="16" l="1"/>
  <c r="K7" i="4" l="1"/>
  <c r="F30" i="2"/>
  <c r="G30" i="2"/>
  <c r="K60" i="17" l="1"/>
  <c r="K61" i="17" s="1"/>
  <c r="L6" i="4" l="1"/>
  <c r="L5" i="4"/>
  <c r="L7" i="4" s="1"/>
  <c r="I18" i="7" s="1"/>
  <c r="J61" i="17" l="1"/>
  <c r="J63" i="16"/>
  <c r="K62" i="17" s="1"/>
  <c r="H65" i="3" l="1"/>
  <c r="I65" i="3"/>
  <c r="I5" i="10" l="1"/>
  <c r="I30" i="2" l="1"/>
</calcChain>
</file>

<file path=xl/sharedStrings.xml><?xml version="1.0" encoding="utf-8"?>
<sst xmlns="http://schemas.openxmlformats.org/spreadsheetml/2006/main" count="1874" uniqueCount="542">
  <si>
    <t>رديف</t>
  </si>
  <si>
    <t>عنوان طرح</t>
  </si>
  <si>
    <t>نام محصول</t>
  </si>
  <si>
    <t>ظرفيت توليد</t>
  </si>
  <si>
    <t>واحد</t>
  </si>
  <si>
    <t>شهرستان محل طرح</t>
  </si>
  <si>
    <t>تلفن</t>
  </si>
  <si>
    <t xml:space="preserve">ثابت </t>
  </si>
  <si>
    <t>در گردش</t>
  </si>
  <si>
    <t>ماهی</t>
  </si>
  <si>
    <t>تن</t>
  </si>
  <si>
    <t>بابلسر</t>
  </si>
  <si>
    <t>ماهی خاویاری</t>
  </si>
  <si>
    <t>(گوشت 500تن و خاویار10تن)</t>
  </si>
  <si>
    <t>راس</t>
  </si>
  <si>
    <t>جویبار</t>
  </si>
  <si>
    <t>ساری</t>
  </si>
  <si>
    <t>نکا</t>
  </si>
  <si>
    <t>تنکابن</t>
  </si>
  <si>
    <t>بسته بندی گوشت قرمز و سفید</t>
  </si>
  <si>
    <t>بابل</t>
  </si>
  <si>
    <t>انجماد میوه و سبزیجات</t>
  </si>
  <si>
    <t>عدد</t>
  </si>
  <si>
    <t>گلوگاه</t>
  </si>
  <si>
    <t>جمع كل</t>
  </si>
  <si>
    <t>نفر</t>
  </si>
  <si>
    <t>محمود آباد</t>
  </si>
  <si>
    <t>احداث و تجهیز هتل آپارتمان سه ستاره  کیان احمدی</t>
  </si>
  <si>
    <t>55000</t>
  </si>
  <si>
    <t>نور رویان</t>
  </si>
  <si>
    <t>09111519961</t>
  </si>
  <si>
    <t>مجتمع تفریحی و توریستی هتل بین المللی ناواک</t>
  </si>
  <si>
    <t>3000000</t>
  </si>
  <si>
    <t>بهشهر</t>
  </si>
  <si>
    <t>واحد تولید الیاف  اکرولیک</t>
  </si>
  <si>
    <t>تولید الیاف پلی استر</t>
  </si>
  <si>
    <t>واحد تولید فویل آلومینیوم</t>
  </si>
  <si>
    <t>تولید قوطی فلزی کنسرو</t>
  </si>
  <si>
    <t>واحد تولید کاغذ تیشو</t>
  </si>
  <si>
    <t>تولید انواع پارچه های حوله ای</t>
  </si>
  <si>
    <t>تولید انواع پارچه های مخملی</t>
  </si>
  <si>
    <t>تولید پودر لاستیک ( تایر )</t>
  </si>
  <si>
    <t>تولید رينگ آلومينيوم اتومبيل</t>
  </si>
  <si>
    <t>توليد كمپرسور يخچال</t>
  </si>
  <si>
    <t>تولید اسید لاکتیک از پساب پنیر</t>
  </si>
  <si>
    <t>واحد توليد خوراك دام از ضايعات كشاورزي</t>
  </si>
  <si>
    <t>تولید کپسول ژلاتینی روغن ماهی</t>
  </si>
  <si>
    <t>طرح تولید البسه بدون درز سیملس نانو</t>
  </si>
  <si>
    <t>الیاف  اکرولیک</t>
  </si>
  <si>
    <t>الياف پلي استر</t>
  </si>
  <si>
    <t>فویل آلومینیوم</t>
  </si>
  <si>
    <t>قوطی فلزی کنسرو</t>
  </si>
  <si>
    <t>كاغذ تيشو</t>
  </si>
  <si>
    <t>انواع پارچه های حوله ای</t>
  </si>
  <si>
    <t>انواع پارچه مخملی و رو مبلی</t>
  </si>
  <si>
    <t>پودر و مش لاستیک</t>
  </si>
  <si>
    <t>رينگ آلومينيوم اتومبيل</t>
  </si>
  <si>
    <t>كمپرسور يخچال</t>
  </si>
  <si>
    <t>انواع پارچه رنگرزی شده</t>
  </si>
  <si>
    <t>خوراك دام از ضايعات كشاورزي</t>
  </si>
  <si>
    <t>کپسول ژلاتینی</t>
  </si>
  <si>
    <t>تولید لباس بدون درز</t>
  </si>
  <si>
    <t>10000</t>
  </si>
  <si>
    <t>7000</t>
  </si>
  <si>
    <t>6000</t>
  </si>
  <si>
    <t>15000000</t>
  </si>
  <si>
    <t>60000</t>
  </si>
  <si>
    <t>1000000</t>
  </si>
  <si>
    <t>2600</t>
  </si>
  <si>
    <t>400</t>
  </si>
  <si>
    <t>09121003521</t>
  </si>
  <si>
    <t>09126946087</t>
  </si>
  <si>
    <t>عباس آباد</t>
  </si>
  <si>
    <t>دستگاه</t>
  </si>
  <si>
    <t xml:space="preserve"> میلیون 324</t>
  </si>
  <si>
    <t>مترمربع</t>
  </si>
  <si>
    <t>یک تن در ساعت و 6000 تن در سال</t>
  </si>
  <si>
    <t>آمل</t>
  </si>
  <si>
    <t>انواع بلبرینگ و رولبرینگ</t>
  </si>
  <si>
    <t>ماشین سازی  و کل صنعت</t>
  </si>
  <si>
    <t>خودروهای هیبریدی</t>
  </si>
  <si>
    <t>خودرو سواری</t>
  </si>
  <si>
    <t>نوشهر</t>
  </si>
  <si>
    <t>محمودآباد</t>
  </si>
  <si>
    <t>متر مربع</t>
  </si>
  <si>
    <t>تامین آب شرب شهرها و روستاهای نکا ، بهشهر و گلوگاه</t>
  </si>
  <si>
    <t>تامين و انتقال 1500 ليتر برثانيه آب به محدوده طرح</t>
  </si>
  <si>
    <t>آب تصفيه شده به ظرفيت 1500 ليتر بر ثانيه</t>
  </si>
  <si>
    <t xml:space="preserve"> ليتر بر ثانيه</t>
  </si>
  <si>
    <t>نکا ، بهشهر و گلوگاه</t>
  </si>
  <si>
    <t>تامين و انتقال 1674 ليتر برثانيه آب شرب برای شهرها و روستاهای محدوده طرح</t>
  </si>
  <si>
    <t>آب تصفيه شده به ظرفيت 1674 ليتر بر ثانيه</t>
  </si>
  <si>
    <t xml:space="preserve"> رامسر، تنکابن و عباس آباد   </t>
  </si>
  <si>
    <t xml:space="preserve">آبرساني به شهرستان هاي ساري و مياندرود          </t>
  </si>
  <si>
    <t>تامين و انتقال 1474.6 ليتر برثانيه آب به محدوده طرح</t>
  </si>
  <si>
    <t>آب تصفيه شده به ظرفيت 1474.6 ليتر بر ثانيه</t>
  </si>
  <si>
    <t>ساري و مياندرود</t>
  </si>
  <si>
    <t>سد مخزنی زارم رود (سد دوم تجن</t>
  </si>
  <si>
    <t>تامین آب شرب مورد نیاز شهر ساری،دشت تجن-خط انتقال آب-تولید برق آبی</t>
  </si>
  <si>
    <t>سد مخزنی سجادرود</t>
  </si>
  <si>
    <t>مترمکعب</t>
  </si>
  <si>
    <t>بابل- بابلسر و و فریدون‌کنار</t>
  </si>
  <si>
    <t>سد مخزنی کسیلیان</t>
  </si>
  <si>
    <t>مقدار آبدهی متوسط دراز مدت سالانه برابر 75 میلیون متر مکعب در سال می باشد.و حجم قابل تنظیم 56 میلیون متر مکعب می باشد</t>
  </si>
  <si>
    <t>قائم شهر، جويبار، سيمرغ و روستاهاي مربوطه</t>
  </si>
  <si>
    <t>شبكه آبياري و زهكشي هراز</t>
  </si>
  <si>
    <t xml:space="preserve">تامين آب كشاورزي و ساليانه 934320تن محصولات كشاورزي </t>
  </si>
  <si>
    <t>توليد ساليانه 934320 تن از محصولات كشاورزي</t>
  </si>
  <si>
    <t>امل</t>
  </si>
  <si>
    <t>محصولات کشاورزی</t>
  </si>
  <si>
    <t>گیگاوات- ساعت</t>
  </si>
  <si>
    <t>نیروگاه برق آبی سد البرز</t>
  </si>
  <si>
    <t xml:space="preserve">تولید انرژی برق آبی </t>
  </si>
  <si>
    <t>پرورش گوسفند داشتی در تعداد3500راس در سال</t>
  </si>
  <si>
    <t xml:space="preserve">گوشت ، شیر ، پشم </t>
  </si>
  <si>
    <t>88تن گوشت ، 140تن شیر</t>
  </si>
  <si>
    <t xml:space="preserve">پرورش قارچ دکمه ای </t>
  </si>
  <si>
    <t>قارچ</t>
  </si>
  <si>
    <t>70تن</t>
  </si>
  <si>
    <t>نور</t>
  </si>
  <si>
    <t>زنجیره کامل پرورش اردک - رجب نژاد</t>
  </si>
  <si>
    <t>گوشت اردک</t>
  </si>
  <si>
    <t>خدمات کشاورزی و باغبانی</t>
  </si>
  <si>
    <t>120هزارتن مرکبات-10هزارتن کیوی-30هزارتن سیب</t>
  </si>
  <si>
    <t xml:space="preserve">بسته بندی سبزیجات و میوه جات و گیاهان دارویی شرکت زیتون طلایی </t>
  </si>
  <si>
    <t>سبزیجات و میوه جات و گیاهان دارویی بسته بندی شده</t>
  </si>
  <si>
    <t xml:space="preserve">1600 تن </t>
  </si>
  <si>
    <t>سوادکوه شمالی</t>
  </si>
  <si>
    <t xml:space="preserve">خوراک دام  طیور پهلوان آمل </t>
  </si>
  <si>
    <t>خوراک دام و طیور</t>
  </si>
  <si>
    <t>6000تن</t>
  </si>
  <si>
    <t>تن در سال</t>
  </si>
  <si>
    <t>24000تن</t>
  </si>
  <si>
    <t>-</t>
  </si>
  <si>
    <t xml:space="preserve">میدان میوه و تره بار آمل </t>
  </si>
  <si>
    <t xml:space="preserve">خدمات کشاورزی </t>
  </si>
  <si>
    <t>پرورش مرغ مادر گوشتی قطره طلای نوشهر</t>
  </si>
  <si>
    <t>تخم مرغ گوشتی نطفه دار</t>
  </si>
  <si>
    <t>70هزار قطعه</t>
  </si>
  <si>
    <t>قطعه</t>
  </si>
  <si>
    <t>سلمانشهر</t>
  </si>
  <si>
    <t>300هزار قطعه</t>
  </si>
  <si>
    <t>بسته بندی و خدمات سردخانه ای و کشتارگاهی صنعتی نو علی نور آمل</t>
  </si>
  <si>
    <t>کشتار دام وبسته بندی دام کشتار شده و تهیه فراورده های کشتارگاهی</t>
  </si>
  <si>
    <t>روزانه کشتار :300راس گاو و 3000 راس گوسفند</t>
  </si>
  <si>
    <t xml:space="preserve">کشتار طیور و بسته بندی طیور کشتارشده و تهیه فراورده های کشتارگاهی </t>
  </si>
  <si>
    <t>میاندرود</t>
  </si>
  <si>
    <t xml:space="preserve">تولید مابع پاستوریزه تخم مرغ و پودر تخم مرغ به صورت تفکیک شده </t>
  </si>
  <si>
    <t xml:space="preserve">تن </t>
  </si>
  <si>
    <t>گوشت شترمرغ</t>
  </si>
  <si>
    <t>36.82تن گوشت بسته بندی شده</t>
  </si>
  <si>
    <t>پرورش گل و گیاه در گلخانه</t>
  </si>
  <si>
    <t>گل (پیتوس و نخل زینتی)</t>
  </si>
  <si>
    <t>10000متر مربع گلخانه</t>
  </si>
  <si>
    <t xml:space="preserve">پرورش صیفی جات (خیار)گلخانه ای </t>
  </si>
  <si>
    <t>میوه</t>
  </si>
  <si>
    <t xml:space="preserve">400تن </t>
  </si>
  <si>
    <t xml:space="preserve">پروار بندی گوساله </t>
  </si>
  <si>
    <t>گوشت -کود</t>
  </si>
  <si>
    <t>400 راس</t>
  </si>
  <si>
    <t xml:space="preserve">راس </t>
  </si>
  <si>
    <t xml:space="preserve">پایانه گل و گیاه </t>
  </si>
  <si>
    <t xml:space="preserve">صادرات گل و گیاه </t>
  </si>
  <si>
    <t>09111134416</t>
  </si>
  <si>
    <t>09111553229</t>
  </si>
  <si>
    <t>09121772032</t>
  </si>
  <si>
    <t>09113517213</t>
  </si>
  <si>
    <t>09121228286</t>
  </si>
  <si>
    <t>09111212255</t>
  </si>
  <si>
    <t>09113230210</t>
  </si>
  <si>
    <t>0112279652</t>
  </si>
  <si>
    <t>09119607467</t>
  </si>
  <si>
    <t>09111212301</t>
  </si>
  <si>
    <t>09111912393</t>
  </si>
  <si>
    <t>09111911432</t>
  </si>
  <si>
    <t>09111214266</t>
  </si>
  <si>
    <t>09111127983</t>
  </si>
  <si>
    <t>09118528570</t>
  </si>
  <si>
    <t>01133363069</t>
  </si>
  <si>
    <t>فلورین</t>
  </si>
  <si>
    <t>11.4گيگا وات ساعت در سال توليد برق</t>
  </si>
  <si>
    <t>نیروگاه برق آبی سد گلورد نکا</t>
  </si>
  <si>
    <t>تولید انرژی برق آبی</t>
  </si>
  <si>
    <t>بر اساس آمار هیدرولوژی بلند مدت، انرژی متوسط و سالیانه تولیدی برابر 17.2 گیگاوات ساعت برآورد شده است.</t>
  </si>
  <si>
    <t>تامین آب شرب و کشاورزی مورد نیاز شهر قائم شهر، جويبار، سيمرغ و روستاهاي مربوطه</t>
  </si>
  <si>
    <t xml:space="preserve">طرح آبرساني به شهرستانهای رامسر، تنکابن و عباس آباد       </t>
  </si>
  <si>
    <t xml:space="preserve">تامین آب شرب و کشاورزی مورد نیاز شهر بابل- بابلسر و و فریدون‌کنار </t>
  </si>
  <si>
    <t>: نیروگاه برق آبی خط انتقال آب ساری</t>
  </si>
  <si>
    <t>انرژی سالیانه تولیدی برابر 12.7گیگاوات- ساعت برآورد شده است.</t>
  </si>
  <si>
    <r>
      <t>دستگاه اجرايي :</t>
    </r>
    <r>
      <rPr>
        <b/>
        <sz val="14"/>
        <color rgb="FFFF0000"/>
        <rFont val="B Nazanin"/>
        <charset val="178"/>
      </rPr>
      <t xml:space="preserve"> اداره کل شیلات مازندران</t>
    </r>
  </si>
  <si>
    <t>مجتمع تفریح توریستی توسعه پردیس لالیم</t>
  </si>
  <si>
    <t>هتل 5 ستاره(شرکت آسمان فراز افضل)</t>
  </si>
  <si>
    <t>نفر در سال</t>
  </si>
  <si>
    <t>ساری -فرح آباد</t>
  </si>
  <si>
    <t>مجتمع اقامتی(شرکت سرمایه گذاری سما مهندسان ایران)</t>
  </si>
  <si>
    <t>تنکابن-کلارآباد</t>
  </si>
  <si>
    <t>برق</t>
  </si>
  <si>
    <t>سوادکوه</t>
  </si>
  <si>
    <t>ایجادی</t>
  </si>
  <si>
    <t>موجود</t>
  </si>
  <si>
    <t>نام فرد رابط</t>
  </si>
  <si>
    <t xml:space="preserve">ایجادی </t>
  </si>
  <si>
    <t xml:space="preserve">موجود </t>
  </si>
  <si>
    <r>
      <t>دستگاه اجرايي :</t>
    </r>
    <r>
      <rPr>
        <b/>
        <sz val="14"/>
        <color rgb="FFFF0000"/>
        <rFont val="B Nazanin"/>
        <charset val="178"/>
      </rPr>
      <t xml:space="preserve"> دفتر امور شهری وشوراهای استانداری</t>
    </r>
  </si>
  <si>
    <t>P</t>
  </si>
  <si>
    <t>آقای اصغری</t>
  </si>
  <si>
    <t>آقاي حسین کیان احمدي</t>
  </si>
  <si>
    <t>محمد حسین موسوي شفتی</t>
  </si>
  <si>
    <t>هتل آپارتمان 3 ستاره</t>
  </si>
  <si>
    <t>محمد تقی احمدی</t>
  </si>
  <si>
    <t>√</t>
  </si>
  <si>
    <t>آقای دهقان</t>
  </si>
  <si>
    <t>آقای نوازنده</t>
  </si>
  <si>
    <t>آقای رمضانی</t>
  </si>
  <si>
    <t>قلی زاده طوسی</t>
  </si>
  <si>
    <t>سید سعادت عمادی توسه</t>
  </si>
  <si>
    <t>شهریار بدوی پور</t>
  </si>
  <si>
    <t>علی اصغر پهلوان آملی</t>
  </si>
  <si>
    <t>ابراهیم ابو</t>
  </si>
  <si>
    <t>جمشید مرزبان</t>
  </si>
  <si>
    <t>مشایخ پور</t>
  </si>
  <si>
    <t>محمد محمدی</t>
  </si>
  <si>
    <t>نورعلی نور</t>
  </si>
  <si>
    <t>دیانا علوی-دکتر شمشیری</t>
  </si>
  <si>
    <t>احمد رجب نژاد</t>
  </si>
  <si>
    <t>بهرامیان</t>
  </si>
  <si>
    <t>شیرکوند</t>
  </si>
  <si>
    <t>سعیدپور</t>
  </si>
  <si>
    <t>حاجی زاده</t>
  </si>
  <si>
    <t>09113230611</t>
  </si>
  <si>
    <t>پرورش گاو شیری 240 راس</t>
  </si>
  <si>
    <t>شیر ، گوشت</t>
  </si>
  <si>
    <t xml:space="preserve"> 240راس گاو  و (شیر 2196 تن،تلیسه ابستن مازاد 27 راس، گوساله نر 102 راس، کود دامی 1500 تن)</t>
  </si>
  <si>
    <t>محسن توکلی</t>
  </si>
  <si>
    <t>پرورش گاو شیری 2000 راسی</t>
  </si>
  <si>
    <t>2000 راسی</t>
  </si>
  <si>
    <t>یداله چاشنی دل</t>
  </si>
  <si>
    <t>تولید رب و پوره</t>
  </si>
  <si>
    <t>رب و پوره</t>
  </si>
  <si>
    <t>800 تن</t>
  </si>
  <si>
    <t>تولید پودر کیوی</t>
  </si>
  <si>
    <t>پودر کیوی</t>
  </si>
  <si>
    <t>1000تن</t>
  </si>
  <si>
    <t>پلنگرودي</t>
  </si>
  <si>
    <t>تولید کمپوست برای پرورش قارچ</t>
  </si>
  <si>
    <t>تولید کمپوست</t>
  </si>
  <si>
    <t>طرح تولید سردخانه دو مداره و سورتینگ میوه و مرکبات</t>
  </si>
  <si>
    <t>نگهداری و درجه بندی و بسته بندی میوه و مرکبات</t>
  </si>
  <si>
    <t>سردخانه 4300 تن، درجه بندي و بسته بندي مرکبات 5000 تن، درجه بندي و بسته بندي میوه
جات 5000 تن، انبار فنی(خدمات سرد خانه اي) 1000 تن.</t>
  </si>
  <si>
    <t>بهشهر- بندر امیرآباد</t>
  </si>
  <si>
    <t>احمد نادري علمداردهی</t>
  </si>
  <si>
    <t>گلهای تزئینی</t>
  </si>
  <si>
    <t>پرورش و بسته بندي صیفی جات</t>
  </si>
  <si>
    <t>پرورش خیار و اسفناج</t>
  </si>
  <si>
    <t>خیارگلخانه ایسورت وبسته بندي شده 4032 تن و اسفناج 43 تن</t>
  </si>
  <si>
    <t>امیرخانلو</t>
  </si>
  <si>
    <t>جمع کل</t>
  </si>
  <si>
    <t>نرخ بازده داخلی</t>
  </si>
  <si>
    <t>ميزان سرمايه گذاري (ميليون یورو)</t>
  </si>
  <si>
    <t>کل منابع  مورد نیاز (میلیون یورو)</t>
  </si>
  <si>
    <t>کل منابع مالی خارجی(میلیون یورو)</t>
  </si>
  <si>
    <t xml:space="preserve"> کل منابع مالی خارجی(میلیون یورو)</t>
  </si>
  <si>
    <t>کل منابع مورد نیاز (میلیون یورو)</t>
  </si>
  <si>
    <t>کل منابع خارجی (میلیون یورو)</t>
  </si>
  <si>
    <t>کل منابع مالی خارجی (میلیون یورو)</t>
  </si>
  <si>
    <t>کل منابع مورد نیاز(میلیون یورو)</t>
  </si>
  <si>
    <t>.</t>
  </si>
  <si>
    <t>پرورش و نگهداری زنبور عسل</t>
  </si>
  <si>
    <t>2000 كندو</t>
  </si>
  <si>
    <t>عسل</t>
  </si>
  <si>
    <t>01133363070</t>
  </si>
  <si>
    <t xml:space="preserve">پرورش گل و گیاه زینتی در فضای باز </t>
  </si>
  <si>
    <t>1600 هزار شاخه گل بريده و 40 هزار گلدان گياه آپارتماني</t>
  </si>
  <si>
    <t>شاخه</t>
  </si>
  <si>
    <t xml:space="preserve">گل </t>
  </si>
  <si>
    <t>01133363071</t>
  </si>
  <si>
    <t>30 هزار تن</t>
  </si>
  <si>
    <t>عمل آوري و فرآوري محصولات شیلاتی ( آماده طبخ و مصرف )</t>
  </si>
  <si>
    <t>انواع محصولات آماده طبخ و مصرف از آبزیان</t>
  </si>
  <si>
    <t xml:space="preserve">پرورش ماهی خاویاری در اراضی ساحلی </t>
  </si>
  <si>
    <t>فریدونکنار</t>
  </si>
  <si>
    <t>چالوس</t>
  </si>
  <si>
    <t>عباسآباد</t>
  </si>
  <si>
    <t>رامسر</t>
  </si>
  <si>
    <t>فريدونكنار</t>
  </si>
  <si>
    <t>سيد رضا محمد نتاج ـ مسئول سرمایه گذاری شهرداری فريدونكنار</t>
  </si>
  <si>
    <t>مهندس غلامی ـ مسئول سرمایه گذاری شهرداری رامسر</t>
  </si>
  <si>
    <t>مجتمع تفریحی  و توریستی</t>
  </si>
  <si>
    <t>کیامرز آقایی لیندی</t>
  </si>
  <si>
    <t>متل 3 ستاره هانا کندلوس</t>
  </si>
  <si>
    <t xml:space="preserve">نوشهر </t>
  </si>
  <si>
    <t xml:space="preserve">منوچهر فتحی فریمانی </t>
  </si>
  <si>
    <t>هتل 5 ستاره حيات</t>
  </si>
  <si>
    <t>گدوک</t>
  </si>
  <si>
    <t>صیادی</t>
  </si>
  <si>
    <t xml:space="preserve"> برنجکار </t>
  </si>
  <si>
    <t>سرویس آپارتمان آقاي حاجيان</t>
  </si>
  <si>
    <t>بهزاد حاجیان</t>
  </si>
  <si>
    <t>هتل آپارتمان(سرويس آپارتمان)  امپراطور</t>
  </si>
  <si>
    <t xml:space="preserve">تنکابن </t>
  </si>
  <si>
    <t>سیمرغ</t>
  </si>
  <si>
    <t>محصولات لبنی از سویا</t>
  </si>
  <si>
    <t>شیر- ماست- پنیر- بستنی- سس سویا</t>
  </si>
  <si>
    <t>تولید پلی پروپیلن</t>
  </si>
  <si>
    <t>بسته‌بندي غذايي ، نساجي، تجهيزات آزمايشگاهي و پزشکي، کاربردهاي صنعتي و ساختماني و اجزاء خودرو</t>
  </si>
  <si>
    <t>تولید محصولات آرایشی و بهداشتی</t>
  </si>
  <si>
    <t>محصولات آرایشی و بهداشتی</t>
  </si>
  <si>
    <t>تولید پکیج دیواری</t>
  </si>
  <si>
    <t>پکیج دیواری آب گرم و شوفاژ</t>
  </si>
  <si>
    <t>تولید قطعات پمپ انژکتور</t>
  </si>
  <si>
    <t xml:space="preserve"> قطعات پمپ انژکتور</t>
  </si>
  <si>
    <t>تولید چرم از پوست ماهیان خاویاری</t>
  </si>
  <si>
    <t>چرم</t>
  </si>
  <si>
    <t>دستگاه زباله سوز بیمارستانی</t>
  </si>
  <si>
    <t>فرآوری زغال سنگ های حرارتی و نیمه حرارتی</t>
  </si>
  <si>
    <t>زغال فراوری شده</t>
  </si>
  <si>
    <t>تولید انواع لوازم خانگی برقی</t>
  </si>
  <si>
    <t>لوازم خانگی برقی</t>
  </si>
  <si>
    <t>بائی لاشکی</t>
  </si>
  <si>
    <t>09111914652</t>
  </si>
  <si>
    <t>تولید انواع سیم و کابل</t>
  </si>
  <si>
    <t>انواع سیم و کابل</t>
  </si>
  <si>
    <t>رضا تویسرکانی</t>
  </si>
  <si>
    <r>
      <t>دستگاه اجرايي :</t>
    </r>
    <r>
      <rPr>
        <b/>
        <sz val="12"/>
        <color rgb="FFFF0000"/>
        <rFont val="B Nazanin"/>
        <charset val="178"/>
      </rPr>
      <t xml:space="preserve"> اداره کل صنعت،معدن و تجارت مازندران</t>
    </r>
  </si>
  <si>
    <t>محمد اللهی</t>
  </si>
  <si>
    <t>احداث و تجهیز هتل آپارتمان سه ستاره  مهدی پور</t>
  </si>
  <si>
    <t>ارائه خدمات اقامتی و گردشگری</t>
  </si>
  <si>
    <t>40000</t>
  </si>
  <si>
    <t>آقاي نبی الله و خانم فاطمه مهدي پور</t>
  </si>
  <si>
    <t>09113221489</t>
  </si>
  <si>
    <t>ارائه خدمات گردشگری و تفریحی–ورزشی- اقامتی</t>
  </si>
  <si>
    <t>اقامتی و تفریحی ،تجاری</t>
  </si>
  <si>
    <t>تفریحی،پذیرایی،اقامتی و تجاری</t>
  </si>
  <si>
    <t>اقامتی پذيرائي</t>
  </si>
  <si>
    <t>تفريحي و اقامتي</t>
  </si>
  <si>
    <t>تفريحي، اقامتي و پذيرائي</t>
  </si>
  <si>
    <t>اقامتی و تفریحی و توریستی...</t>
  </si>
  <si>
    <t>تفريحي- اقامتي</t>
  </si>
  <si>
    <t>ایجاد تاسیسات (پذیرایی و تفریحی) و ساحلی</t>
  </si>
  <si>
    <t>ایجاد تاسیسات ساحلی(پذیرایی و تفریحی) و اسکله ساحلی</t>
  </si>
  <si>
    <t>ایجاد تاسیسات ساحلی(پذیرایی و تفریحی)</t>
  </si>
  <si>
    <t>20000 تن</t>
  </si>
  <si>
    <t>PFS</t>
  </si>
  <si>
    <t>PFS به روز شده</t>
  </si>
  <si>
    <t>خیر</t>
  </si>
  <si>
    <t xml:space="preserve">خیر </t>
  </si>
  <si>
    <t>میزان سرمایه گذاری داخلی(میلیون یورو)</t>
  </si>
  <si>
    <t>قائمشهر</t>
  </si>
  <si>
    <t>فرآوری فلورین</t>
  </si>
  <si>
    <t>توليد اتانول</t>
  </si>
  <si>
    <t>اتانول</t>
  </si>
  <si>
    <t>پودرهای میکرونیزه معدنی</t>
  </si>
  <si>
    <t>پودر های میکرونیزه سیسلیس، زئولیت، کربنات کلسیم ،تالک</t>
  </si>
  <si>
    <t>تولید نخ از ضایعات نساجی</t>
  </si>
  <si>
    <t>نخ</t>
  </si>
  <si>
    <t>تولید پوشاک ضد آب</t>
  </si>
  <si>
    <t>پوشاک ضد آب</t>
  </si>
  <si>
    <t>تولید کاغذ از سنگ آهک</t>
  </si>
  <si>
    <t>کاغذ</t>
  </si>
  <si>
    <t>تولید خمیر کاغذ از ضایعات کشاورزی</t>
  </si>
  <si>
    <t>خمیر کاغذ</t>
  </si>
  <si>
    <t>تولید روغن از سبوس برنج</t>
  </si>
  <si>
    <t>روغن</t>
  </si>
  <si>
    <t>فراوری سیلیس</t>
  </si>
  <si>
    <t>پودر میکرونیزه سیلیس</t>
  </si>
  <si>
    <t>کاغذ تتراپک</t>
  </si>
  <si>
    <t>نرمال پنتان</t>
  </si>
  <si>
    <t>PFS بروز شده</t>
  </si>
  <si>
    <t>PFS بروزشده</t>
  </si>
  <si>
    <t>سال معرفی</t>
  </si>
  <si>
    <t>هتل آپارتمان درجه 1 عباسی مقدم و سید آبادی</t>
  </si>
  <si>
    <t>اقامتی و پذیرایی</t>
  </si>
  <si>
    <t>عباسی مقدم</t>
  </si>
  <si>
    <t>هتل آویشن</t>
  </si>
  <si>
    <t>موسوی</t>
  </si>
  <si>
    <t>قشقاوی</t>
  </si>
  <si>
    <t>نگهداری میوه و سبزیجات به روش انجماد سریع (IQF)</t>
  </si>
  <si>
    <t>8000 تن در سال</t>
  </si>
  <si>
    <t>رمضان مهدی زاده</t>
  </si>
  <si>
    <t>پرورش مرغ مادر</t>
  </si>
  <si>
    <t>جوجه یک روزه گوشتی</t>
  </si>
  <si>
    <t>عطائی نژاد</t>
  </si>
  <si>
    <t>پروراربندی بره</t>
  </si>
  <si>
    <t xml:space="preserve"> فرهادی</t>
  </si>
  <si>
    <t>پرورش گل و گیاه زینتی آنتوریوم  درگلخانه</t>
  </si>
  <si>
    <t>وفائی نژاد</t>
  </si>
  <si>
    <t>اصغری</t>
  </si>
  <si>
    <t>تولید و پرورش قارچ دکمه ای خوراکی</t>
  </si>
  <si>
    <t>پرورش سبزی و صیفی در گلخانه هیدروپونیک</t>
  </si>
  <si>
    <t xml:space="preserve">ساری –جهاد کشاورزی </t>
  </si>
  <si>
    <t>500 راس</t>
  </si>
  <si>
    <t>فرهادی</t>
  </si>
  <si>
    <t>100 كندو</t>
  </si>
  <si>
    <t>کندو</t>
  </si>
  <si>
    <t>پرورش گل و گیاه زینتی در فضای سبز</t>
  </si>
  <si>
    <t>250هزار</t>
  </si>
  <si>
    <t>اصله</t>
  </si>
  <si>
    <t>کارخانه خوراک دام و طیور</t>
  </si>
  <si>
    <t>تولید نهاده دامی</t>
  </si>
  <si>
    <t>اسماعیل زاده</t>
  </si>
  <si>
    <t>سورتینگ و سردخانه</t>
  </si>
  <si>
    <t>بسته بندی و انجماد میوه</t>
  </si>
  <si>
    <t>خشک کردن میوه ودمنوشها</t>
  </si>
  <si>
    <t>730 هزارتن</t>
  </si>
  <si>
    <t>خواجه وند</t>
  </si>
  <si>
    <t>ندارد</t>
  </si>
  <si>
    <t>اسید لاکتیک از پساب پنیر</t>
  </si>
  <si>
    <t>توليد بریکت زغال سنگ</t>
  </si>
  <si>
    <t>بریکت زغال سنگ</t>
  </si>
  <si>
    <t>تکمیل ورنگرزی پارچه</t>
  </si>
  <si>
    <t>تولید کاغذ دکوراتیو</t>
  </si>
  <si>
    <t>کاغذ دکوراتیو</t>
  </si>
  <si>
    <t>تولید نشاسته ذرت</t>
  </si>
  <si>
    <t>نشاسته ذرت</t>
  </si>
  <si>
    <t>توليد ادوات کشاورزی</t>
  </si>
  <si>
    <t>انواع ادوات کشاورزی</t>
  </si>
  <si>
    <t>تولید اگزوز خودرو</t>
  </si>
  <si>
    <t>اگزوز خودرو</t>
  </si>
  <si>
    <t>توليد انواع کفش</t>
  </si>
  <si>
    <t>کفش</t>
  </si>
  <si>
    <t>جفت</t>
  </si>
  <si>
    <t>توليد بتن سبک</t>
  </si>
  <si>
    <t>بتن سبک</t>
  </si>
  <si>
    <t>ساخت تجهیزات پزشکی (ترالی بیمارستانی)</t>
  </si>
  <si>
    <t>تجهیزات پزشکی</t>
  </si>
  <si>
    <t>ساخت توربین مولد برق</t>
  </si>
  <si>
    <t>توربین مولد برق</t>
  </si>
  <si>
    <t>چسب طبی</t>
  </si>
  <si>
    <t>توليد سرنگ</t>
  </si>
  <si>
    <t>سرنگ</t>
  </si>
  <si>
    <t>سموم کشاورزی آنتی باکتریال</t>
  </si>
  <si>
    <t>میلیون عدد</t>
  </si>
  <si>
    <t>تولید سنگ مصنوعی</t>
  </si>
  <si>
    <t>سنگ مصنوعی</t>
  </si>
  <si>
    <t>شمع خودرو</t>
  </si>
  <si>
    <t>تولید لامپ ال ای دی</t>
  </si>
  <si>
    <t>لامپ ال ای دی</t>
  </si>
  <si>
    <t xml:space="preserve">تولید انواع ورق سرد               </t>
  </si>
  <si>
    <t>ورق سرد</t>
  </si>
  <si>
    <t>قائم شهر</t>
  </si>
  <si>
    <t>بهمن احمدی</t>
  </si>
  <si>
    <t>09111112379</t>
  </si>
  <si>
    <t>گرانول پلیمری</t>
  </si>
  <si>
    <t>محمدی</t>
  </si>
  <si>
    <t>تولید انواع منسوجات</t>
  </si>
  <si>
    <t>میلیون متر مربع</t>
  </si>
  <si>
    <t>فرشباف</t>
  </si>
  <si>
    <t>09121188005</t>
  </si>
  <si>
    <t>09123890090</t>
  </si>
  <si>
    <t>تولید انواع نئوپان خام</t>
  </si>
  <si>
    <t xml:space="preserve"> نئوپان خام</t>
  </si>
  <si>
    <t>متر مکعب</t>
  </si>
  <si>
    <t xml:space="preserve">حسن کریمی  </t>
  </si>
  <si>
    <t>09113554117</t>
  </si>
  <si>
    <t>منسوجات</t>
  </si>
  <si>
    <t>**فرصتهایی که با رنگ قرمز مشخص شده اند، جزو فرصتهای شاخص معرفی شده توسط اداره کل صمت می باشند.</t>
  </si>
  <si>
    <t>طرح های قرمز رنگ طرح های شاخص دستگاه می باشند</t>
  </si>
  <si>
    <r>
      <t xml:space="preserve">انواع مایع پاستوریزه تخم مرغ </t>
    </r>
    <r>
      <rPr>
        <sz val="10"/>
        <color rgb="FFFF0000"/>
        <rFont val="Times New Roman"/>
        <family val="1"/>
      </rPr>
      <t>–</t>
    </r>
    <r>
      <rPr>
        <sz val="10"/>
        <color rgb="FFFF0000"/>
        <rFont val="B Nazanin"/>
        <charset val="178"/>
      </rPr>
      <t xml:space="preserve"> انواع پودر تخم مرغ </t>
    </r>
    <r>
      <rPr>
        <sz val="10"/>
        <color rgb="FFFF0000"/>
        <rFont val="Times New Roman"/>
        <family val="1"/>
      </rPr>
      <t>–</t>
    </r>
    <r>
      <rPr>
        <sz val="10"/>
        <color rgb="FFFF0000"/>
        <rFont val="B Nazanin"/>
        <charset val="178"/>
      </rPr>
      <t xml:space="preserve"> پودر پوسته تخم مرغ</t>
    </r>
  </si>
  <si>
    <r>
      <t xml:space="preserve">بسته بندی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>خدمات سردخانه ای و کشتارگاهی صنعتی طیور- شرکت سیمین ناز</t>
    </r>
  </si>
  <si>
    <t>1000 تن گوشت بسته بندی شده</t>
  </si>
  <si>
    <r>
      <t xml:space="preserve"> زنجیره کامل پرورش اردک </t>
    </r>
    <r>
      <rPr>
        <sz val="12"/>
        <color theme="1"/>
        <rFont val="Times New Roman"/>
        <family val="1"/>
      </rPr>
      <t>-</t>
    </r>
    <r>
      <rPr>
        <sz val="12"/>
        <color theme="1"/>
        <rFont val="B Nazanin"/>
        <charset val="178"/>
      </rPr>
      <t xml:space="preserve"> رجب نژاد بهشهر</t>
    </r>
  </si>
  <si>
    <r>
      <t xml:space="preserve">پرورش شترمرغ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رجب نژاد بهشهر</t>
    </r>
  </si>
  <si>
    <t>09113117209</t>
  </si>
  <si>
    <t>حمید شکری</t>
  </si>
  <si>
    <t>تولید انواع محصولات دامی</t>
  </si>
  <si>
    <r>
      <t>پرورش کاو شیری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B Nazanin"/>
        <charset val="178"/>
      </rPr>
      <t>- شرکت نگین دام بابل</t>
    </r>
  </si>
  <si>
    <r>
      <t xml:space="preserve">پرورش مرغ گوشتی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>محمدی تنکابن</t>
    </r>
  </si>
  <si>
    <r>
      <t xml:space="preserve">تولید خوراک دام و طیور و آبزیان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ابراهیم ابو نکا</t>
    </r>
  </si>
  <si>
    <r>
      <t xml:space="preserve">ساری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جهاد کشاورزی </t>
    </r>
  </si>
  <si>
    <r>
      <t xml:space="preserve">ساری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جهاد کشاورزی </t>
    </r>
  </si>
  <si>
    <r>
      <t xml:space="preserve">انواع مایع پاستوریزه تخم مرغ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انواع پودر تخم مرغ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پودر پوسته تخم مرغ</t>
    </r>
  </si>
  <si>
    <r>
      <t xml:space="preserve">پایانه صادرات محصولات کشاورزی آمل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قلیزاده </t>
    </r>
  </si>
  <si>
    <r>
      <t>1000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B Nazanin"/>
        <charset val="178"/>
      </rPr>
      <t>تن گوشت بسته بندی شده</t>
    </r>
  </si>
  <si>
    <t>درگردش</t>
  </si>
  <si>
    <r>
      <t xml:space="preserve">دستگاه اجرايي : </t>
    </r>
    <r>
      <rPr>
        <b/>
        <sz val="14"/>
        <color rgb="FFFF0000"/>
        <rFont val="B Nazanin"/>
        <charset val="178"/>
      </rPr>
      <t xml:space="preserve"> اداره کل جهاد کشاورزی مازندران</t>
    </r>
  </si>
  <si>
    <t>پرورش ماهی در قفس دریایی</t>
  </si>
  <si>
    <r>
      <t>دستگاه اجرايي :</t>
    </r>
    <r>
      <rPr>
        <b/>
        <sz val="12"/>
        <color rgb="FFFF0000"/>
        <rFont val="B Nazanin"/>
        <charset val="178"/>
      </rPr>
      <t>اداره کل میراث فرهنگی،صنایع دستی و گردشگری مازندران</t>
    </r>
  </si>
  <si>
    <t xml:space="preserve">نرخ بازده داخلی </t>
  </si>
  <si>
    <r>
      <t>تولید کاغذ تتراپک</t>
    </r>
    <r>
      <rPr>
        <b/>
        <sz val="11"/>
        <rFont val="B Nazanin"/>
        <charset val="178"/>
      </rPr>
      <t xml:space="preserve"> </t>
    </r>
  </si>
  <si>
    <r>
      <t>تولید نرمال پنتان</t>
    </r>
    <r>
      <rPr>
        <b/>
        <sz val="11"/>
        <rFont val="B Nazanin"/>
        <charset val="178"/>
      </rPr>
      <t xml:space="preserve"> </t>
    </r>
  </si>
  <si>
    <r>
      <t xml:space="preserve">توليد </t>
    </r>
    <r>
      <rPr>
        <sz val="14"/>
        <rFont val="B Nazanin"/>
        <charset val="178"/>
      </rPr>
      <t>چسب طبی</t>
    </r>
  </si>
  <si>
    <r>
      <t xml:space="preserve">توليد </t>
    </r>
    <r>
      <rPr>
        <sz val="14"/>
        <rFont val="B Nazanin"/>
        <charset val="178"/>
      </rPr>
      <t>سموم کشاورزی آنتی باکتریال</t>
    </r>
  </si>
  <si>
    <r>
      <t xml:space="preserve">توليد </t>
    </r>
    <r>
      <rPr>
        <sz val="14"/>
        <rFont val="B Nazanin"/>
        <charset val="178"/>
      </rPr>
      <t>شمع خودرو</t>
    </r>
  </si>
  <si>
    <r>
      <t>تولید انواع</t>
    </r>
    <r>
      <rPr>
        <b/>
        <sz val="13"/>
        <rFont val="B Nazanin"/>
        <charset val="178"/>
      </rPr>
      <t xml:space="preserve"> </t>
    </r>
    <r>
      <rPr>
        <sz val="13"/>
        <rFont val="B Nazanin"/>
        <charset val="178"/>
      </rPr>
      <t>گرانول پلیمری</t>
    </r>
    <r>
      <rPr>
        <b/>
        <sz val="12"/>
        <rFont val="B Nazanin"/>
        <charset val="178"/>
      </rPr>
      <t xml:space="preserve"> </t>
    </r>
    <r>
      <rPr>
        <b/>
        <sz val="12"/>
        <rFont val="B Mitra"/>
        <charset val="178"/>
      </rPr>
      <t xml:space="preserve"> </t>
    </r>
  </si>
  <si>
    <t>مجتمع تفریحی توریستی  'گدوک</t>
  </si>
  <si>
    <t>مجتمع تفریحی توریستی  احمدی</t>
  </si>
  <si>
    <t>پروژه مجتمع  تفریحی ساحلی پارک آبی  (شهرداری رامسر)</t>
  </si>
  <si>
    <t>پروژه مجتمع  تفریحی ساحلی لیدو (شهرداری رامسر)</t>
  </si>
  <si>
    <t>پروژه مجموعه گردشگري و تفريحي پياده راه سبز سلامت (جاده ساحلي)(شهرداری فريدونكنار)</t>
  </si>
  <si>
    <t>جزیره مصنوعی تفریحی-توریستی نوشهر</t>
  </si>
  <si>
    <t>تفریحی- اقامتی</t>
  </si>
  <si>
    <t>1 000000</t>
  </si>
  <si>
    <t>آقای خطیبی</t>
  </si>
  <si>
    <t>پارک جنگلی طبیعی چشمه گردوک</t>
  </si>
  <si>
    <t>تفذیحی-توریستی</t>
  </si>
  <si>
    <t>در سال</t>
  </si>
  <si>
    <r>
      <t>34491</t>
    </r>
    <r>
      <rPr>
        <sz val="12"/>
        <rFont val="B Nazanin"/>
        <charset val="178"/>
      </rPr>
      <t xml:space="preserve"> میلیون ریال </t>
    </r>
  </si>
  <si>
    <t>گردشگری سد البرز</t>
  </si>
  <si>
    <t xml:space="preserve">گردشگری سد شهید رجایی </t>
  </si>
  <si>
    <t>گردشگری سد گلورد</t>
  </si>
  <si>
    <t>نکا ، بهشهر</t>
  </si>
  <si>
    <t>هیدروتوریسم</t>
  </si>
  <si>
    <t>ایجاد فضای تفریحی و گردشگری ، جذب گردشگر و سرمایه ، ایجاد اشتغال پایدار ، رفاه اجتماعی ، امنیت منطقه ، حفظ منابع آبی و ...</t>
  </si>
  <si>
    <t>200نفر</t>
  </si>
  <si>
    <t>150نفر</t>
  </si>
  <si>
    <t>مقدار آبدهی متوسط دراز مدت سالانه برابر 82 میلیون متر مکعب در سال می باشد.و حجم قابل تنظیم 95 میلیون متر مکعب می باشد.</t>
  </si>
  <si>
    <t>مقدار آبدهی متوسط دراز مدت سالانه برابر 26،2 میلیون متر مکعب در سال می باشد.و حجم قابل تنظیم 42.8 میلیون متر مکعب می باشد.</t>
  </si>
  <si>
    <t>شبکه آبیاری  و  زهکشی البرز</t>
  </si>
  <si>
    <t>مقدار آب مورد نیاز شبکه البرز البرز برابر 495 میلیون متر مکعب در سال می باشد.</t>
  </si>
  <si>
    <t xml:space="preserve"> 80نیروگاه برقابی دیگر در دست اقدام  در پای سدها ، مسیر رودخانه ها و خطوط انتقال آب به مبلغ 185 میلیون دلار</t>
  </si>
  <si>
    <r>
      <t>دستگاه اجرايي :</t>
    </r>
    <r>
      <rPr>
        <b/>
        <sz val="16"/>
        <color rgb="FFFF0000"/>
        <rFont val="B Nazanin"/>
        <charset val="178"/>
      </rPr>
      <t xml:space="preserve"> شرکت آب منطقه ای</t>
    </r>
  </si>
  <si>
    <t>ميزان سرمايه گذاري 
(ميليون یورو)</t>
  </si>
  <si>
    <t xml:space="preserve">  منابع مالی خارجی
(میلیون یورو)هریورو 30000 تومان</t>
  </si>
  <si>
    <t>گوشت و خاویار</t>
  </si>
  <si>
    <t xml:space="preserve">9111136787-989027287373+  </t>
  </si>
  <si>
    <t xml:space="preserve">غلامرضامحتشم </t>
  </si>
  <si>
    <t xml:space="preserve">09111129269-989122115785         </t>
  </si>
  <si>
    <t xml:space="preserve">9356076622-9128382629 </t>
  </si>
  <si>
    <t>مجتمع گردشگری و تله کابین هراز</t>
  </si>
  <si>
    <t>9123168208-9121154957</t>
  </si>
  <si>
    <t xml:space="preserve"> آمل</t>
  </si>
  <si>
    <t xml:space="preserve">احداث نیروگاه 12 مگاواتی </t>
  </si>
  <si>
    <t xml:space="preserve">احداث نیروگاه 20 مگاواتی </t>
  </si>
  <si>
    <t>مگاوات ساعت</t>
  </si>
  <si>
    <t>انرژی برق</t>
  </si>
  <si>
    <t>09389302104</t>
  </si>
  <si>
    <t xml:space="preserve">پایانه صادراتی 
صنایع تبدیلی و عمل آوری 
خاویار، گوشت ماهیان خاویاری، آبزیان
</t>
  </si>
  <si>
    <t>گوشت 15000 تن و خاویار 100 تن</t>
  </si>
  <si>
    <t>اسحق اسلامی</t>
  </si>
  <si>
    <t>01142566483</t>
  </si>
  <si>
    <t>احسان محمدی</t>
  </si>
  <si>
    <t>جلال مولایی</t>
  </si>
  <si>
    <r>
      <t xml:space="preserve">ارائه خدمات گردشگری و تفریحی </t>
    </r>
    <r>
      <rPr>
        <sz val="10"/>
        <rFont val="Times New Roman"/>
        <family val="1"/>
      </rPr>
      <t>–</t>
    </r>
    <r>
      <rPr>
        <sz val="10"/>
        <rFont val="B Mitra"/>
        <charset val="178"/>
      </rPr>
      <t xml:space="preserve"> ورزشی- اقامتی و تجاری</t>
    </r>
  </si>
  <si>
    <t>توليد طعم دهنده­های طبیعی</t>
  </si>
  <si>
    <t xml:space="preserve"> طعم دهنده­های طبیعی</t>
  </si>
  <si>
    <t>تولید و فراوری آبزیان و پایانه صادراتی _شرکت قره برون خزر آقای اسلامی جویبار</t>
  </si>
  <si>
    <t xml:space="preserve">خاویار و ماهیان خاویاری </t>
  </si>
  <si>
    <t>15000 تن گوشت خاویار و 100 تن خاویار</t>
  </si>
  <si>
    <t>آقای اسلامی</t>
  </si>
  <si>
    <t xml:space="preserve"> فرص فرصتهاي   موجود در بانک فرصتهای سرمایه گذاری مرکز خدمات سرمایه گذاری خارجی سال 1402</t>
  </si>
  <si>
    <t xml:space="preserve"> فرصتهاي   موجود در بانک فرصتهای سرمایه گذاری مرکز خدمات سرمایه گذاری خارجی سال 1402</t>
  </si>
  <si>
    <t xml:space="preserve"> فرصتهاي سرمايه گذاري در بانک اطلاعاتی مرکز خدمات سرمایه گذاری خارجی سال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</si>
</sst>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0.0%"/>
    <numFmt numFmtId="166" formatCode="0.0"/>
    <numFmt numFmtId="167" formatCode="_-* #,##0_-;_-* #,##0\-;_-* &quot;-&quot;??_-;_-@_-"/>
  </numFmts>
  <fonts count="7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Nazanin"/>
      <charset val="178"/>
    </font>
    <font>
      <sz val="10"/>
      <color indexed="8"/>
      <name val="Arial"/>
      <family val="2"/>
    </font>
    <font>
      <sz val="11"/>
      <color indexed="8"/>
      <name val="B Nazanin"/>
      <charset val="178"/>
    </font>
    <font>
      <sz val="11"/>
      <color rgb="FFFF0000"/>
      <name val="B Nazanin"/>
      <charset val="178"/>
    </font>
    <font>
      <sz val="1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0"/>
      <color theme="1"/>
      <name val="B Nazanin"/>
      <charset val="178"/>
    </font>
    <font>
      <sz val="12"/>
      <name val="B Nazanin"/>
      <charset val="178"/>
    </font>
    <font>
      <b/>
      <sz val="10"/>
      <color theme="1"/>
      <name val="B Nazanin"/>
      <charset val="178"/>
    </font>
    <font>
      <sz val="11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  <font>
      <sz val="11"/>
      <name val="Calibri"/>
      <family val="2"/>
      <charset val="178"/>
      <scheme val="minor"/>
    </font>
    <font>
      <sz val="10"/>
      <color theme="1"/>
      <name val="Calibri"/>
      <family val="2"/>
    </font>
    <font>
      <b/>
      <sz val="11"/>
      <color rgb="FFFF0000"/>
      <name val="B Nazanin"/>
      <charset val="178"/>
    </font>
    <font>
      <sz val="11"/>
      <color rgb="FFFF0000"/>
      <name val="Calibri"/>
      <family val="2"/>
      <charset val="178"/>
      <scheme val="minor"/>
    </font>
    <font>
      <b/>
      <sz val="12"/>
      <color rgb="FFFF0000"/>
      <name val="B Nazanin"/>
      <charset val="178"/>
    </font>
    <font>
      <b/>
      <sz val="11"/>
      <name val="B Nazanin"/>
      <charset val="178"/>
    </font>
    <font>
      <b/>
      <sz val="13"/>
      <color theme="1"/>
      <name val="B Nazanin"/>
      <charset val="178"/>
    </font>
    <font>
      <b/>
      <sz val="13"/>
      <name val="B Nazanin"/>
      <charset val="178"/>
    </font>
    <font>
      <sz val="9"/>
      <name val="B Lotus"/>
      <charset val="178"/>
    </font>
    <font>
      <sz val="20"/>
      <color theme="1"/>
      <name val="Wingdings"/>
      <charset val="2"/>
    </font>
    <font>
      <sz val="20"/>
      <color theme="1"/>
      <name val="B Mitra"/>
      <charset val="178"/>
    </font>
    <font>
      <b/>
      <sz val="10"/>
      <name val="Wingdings"/>
      <charset val="2"/>
    </font>
    <font>
      <sz val="12"/>
      <color theme="1"/>
      <name val="B Mitra"/>
      <charset val="178"/>
    </font>
    <font>
      <sz val="20"/>
      <color theme="1"/>
      <name val="B Nazanin"/>
      <charset val="178"/>
    </font>
    <font>
      <sz val="12"/>
      <color theme="1"/>
      <name val="Times New Roman"/>
      <family val="1"/>
    </font>
    <font>
      <sz val="12"/>
      <color theme="1"/>
      <name val="Wingdings 2"/>
      <family val="1"/>
      <charset val="2"/>
    </font>
    <font>
      <sz val="14"/>
      <color theme="1"/>
      <name val="B Nazanin"/>
      <charset val="178"/>
    </font>
    <font>
      <sz val="10"/>
      <color rgb="FFFF0000"/>
      <name val="B Nazanin"/>
      <charset val="178"/>
    </font>
    <font>
      <sz val="12"/>
      <color rgb="FFFF0000"/>
      <name val="B Nazanin"/>
      <charset val="178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name val="B Nazanin"/>
      <charset val="178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name val="Wingdings 2"/>
      <family val="1"/>
      <charset val="2"/>
    </font>
    <font>
      <sz val="11"/>
      <name val="Calibri"/>
      <family val="2"/>
    </font>
    <font>
      <sz val="9"/>
      <name val="B Nazanin"/>
      <charset val="178"/>
    </font>
    <font>
      <b/>
      <sz val="12"/>
      <name val="B Nazanin"/>
      <charset val="178"/>
    </font>
    <font>
      <sz val="14"/>
      <name val="B Nazanin"/>
      <charset val="178"/>
    </font>
    <font>
      <sz val="13"/>
      <name val="B Nazanin"/>
      <charset val="178"/>
    </font>
    <font>
      <b/>
      <sz val="12"/>
      <name val="B Mitra"/>
      <charset val="178"/>
    </font>
    <font>
      <sz val="14"/>
      <color theme="1"/>
      <name val="Calibri"/>
      <family val="2"/>
      <charset val="178"/>
      <scheme val="minor"/>
    </font>
    <font>
      <sz val="9"/>
      <name val="B Titr"/>
      <charset val="178"/>
    </font>
    <font>
      <sz val="10"/>
      <color theme="1"/>
      <name val="B Titr"/>
      <charset val="178"/>
    </font>
    <font>
      <sz val="9"/>
      <color theme="1"/>
      <name val="B Titr"/>
      <charset val="178"/>
    </font>
    <font>
      <sz val="9"/>
      <color indexed="8"/>
      <name val="B Titr"/>
      <charset val="178"/>
    </font>
    <font>
      <sz val="9"/>
      <color theme="1"/>
      <name val="2  Titr"/>
      <charset val="178"/>
    </font>
    <font>
      <sz val="10"/>
      <color indexed="8"/>
      <name val="B Titr"/>
      <charset val="178"/>
    </font>
    <font>
      <b/>
      <sz val="12"/>
      <color theme="1"/>
      <name val="B Titr"/>
      <charset val="178"/>
    </font>
    <font>
      <sz val="14"/>
      <color theme="1"/>
      <name val="2  Titr"/>
      <charset val="178"/>
    </font>
    <font>
      <b/>
      <sz val="16"/>
      <color theme="1"/>
      <name val="B Nazanin"/>
      <charset val="178"/>
    </font>
    <font>
      <b/>
      <sz val="16"/>
      <color rgb="FFFF0000"/>
      <name val="B Nazanin"/>
      <charset val="178"/>
    </font>
    <font>
      <b/>
      <sz val="12"/>
      <name val="B Titr"/>
      <charset val="178"/>
    </font>
    <font>
      <b/>
      <sz val="10"/>
      <color rgb="FFFF0000"/>
      <name val="B Nazanin"/>
      <charset val="178"/>
    </font>
    <font>
      <sz val="10"/>
      <name val="Wingdings 2"/>
      <family val="1"/>
      <charset val="2"/>
    </font>
    <font>
      <b/>
      <sz val="10"/>
      <name val="B Nazanin"/>
      <charset val="178"/>
    </font>
    <font>
      <sz val="11"/>
      <color theme="1"/>
      <name val="B Zar"/>
      <charset val="178"/>
    </font>
    <font>
      <sz val="11"/>
      <color theme="1"/>
      <name val="Trebuchet MS"/>
      <family val="2"/>
      <charset val="178"/>
    </font>
    <font>
      <sz val="10"/>
      <name val="Arial"/>
      <family val="2"/>
    </font>
    <font>
      <sz val="10"/>
      <name val="Times New Roman"/>
      <family val="1"/>
    </font>
    <font>
      <sz val="10"/>
      <name val="B Mitra"/>
      <charset val="178"/>
    </font>
    <font>
      <b/>
      <sz val="9"/>
      <name val="B Titr"/>
      <charset val="178"/>
    </font>
    <font>
      <b/>
      <sz val="9"/>
      <color theme="1"/>
      <name val="B Titr"/>
      <charset val="178"/>
    </font>
    <font>
      <b/>
      <sz val="14"/>
      <color rgb="FF000000"/>
      <name val="B Nazanin"/>
      <charset val="178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C567A"/>
        <bgColor indexed="64"/>
      </patternFill>
    </fill>
    <fill>
      <patternFill patternType="solid">
        <fgColor rgb="FFCDD1D7"/>
        <bgColor indexed="64"/>
      </patternFill>
    </fill>
    <fill>
      <patternFill patternType="solid">
        <fgColor rgb="FFE8E9E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6" fillId="0" borderId="0"/>
    <xf numFmtId="0" fontId="67" fillId="0" borderId="0"/>
  </cellStyleXfs>
  <cellXfs count="28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9" fillId="0" borderId="11" xfId="3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Font="1"/>
    <xf numFmtId="0" fontId="4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11" xfId="0" applyBorder="1"/>
    <xf numFmtId="0" fontId="12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49" fontId="4" fillId="0" borderId="19" xfId="0" applyNumberFormat="1" applyFont="1" applyBorder="1" applyAlignment="1">
      <alignment horizontal="center" vertical="center" wrapText="1"/>
    </xf>
    <xf numFmtId="49" fontId="12" fillId="0" borderId="11" xfId="4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Border="1"/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2" fontId="24" fillId="2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49" fontId="37" fillId="6" borderId="11" xfId="4" applyNumberFormat="1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49" fontId="12" fillId="6" borderId="11" xfId="4" applyNumberFormat="1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9" fontId="14" fillId="6" borderId="11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 readingOrder="2"/>
    </xf>
    <xf numFmtId="0" fontId="4" fillId="6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12" fillId="4" borderId="11" xfId="4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 readingOrder="2"/>
    </xf>
    <xf numFmtId="0" fontId="31" fillId="4" borderId="0" xfId="0" applyFont="1" applyFill="1" applyAlignment="1">
      <alignment horizontal="center"/>
    </xf>
    <xf numFmtId="0" fontId="31" fillId="4" borderId="11" xfId="0" applyFont="1" applyFill="1" applyBorder="1" applyAlignment="1">
      <alignment horizontal="center" readingOrder="2"/>
    </xf>
    <xf numFmtId="0" fontId="12" fillId="4" borderId="11" xfId="0" applyFont="1" applyFill="1" applyBorder="1" applyAlignment="1">
      <alignment horizontal="center" vertical="center" wrapText="1"/>
    </xf>
    <xf numFmtId="9" fontId="14" fillId="4" borderId="11" xfId="0" applyNumberFormat="1" applyFont="1" applyFill="1" applyBorder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49" fontId="15" fillId="6" borderId="11" xfId="4" applyNumberFormat="1" applyFont="1" applyFill="1" applyBorder="1" applyAlignment="1">
      <alignment horizontal="center" vertical="center"/>
    </xf>
    <xf numFmtId="0" fontId="25" fillId="5" borderId="12" xfId="4" applyFont="1" applyFill="1" applyBorder="1" applyAlignment="1">
      <alignment horizontal="center" vertical="center"/>
    </xf>
    <xf numFmtId="0" fontId="19" fillId="0" borderId="0" xfId="0" applyFont="1" applyFill="1"/>
    <xf numFmtId="0" fontId="11" fillId="0" borderId="11" xfId="4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 wrapText="1"/>
    </xf>
    <xf numFmtId="9" fontId="11" fillId="0" borderId="11" xfId="4" applyNumberFormat="1" applyFont="1" applyFill="1" applyBorder="1" applyAlignment="1">
      <alignment horizontal="center" vertical="center"/>
    </xf>
    <xf numFmtId="0" fontId="44" fillId="0" borderId="11" xfId="3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 readingOrder="2"/>
    </xf>
    <xf numFmtId="49" fontId="11" fillId="0" borderId="1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Alignment="1">
      <alignment horizontal="center" vertical="center"/>
    </xf>
    <xf numFmtId="0" fontId="45" fillId="0" borderId="11" xfId="3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horizontal="center" vertical="center" wrapText="1"/>
    </xf>
    <xf numFmtId="0" fontId="11" fillId="0" borderId="11" xfId="4" applyNumberFormat="1" applyFont="1" applyFill="1" applyBorder="1" applyAlignment="1">
      <alignment horizontal="center" vertical="center"/>
    </xf>
    <xf numFmtId="9" fontId="11" fillId="0" borderId="11" xfId="3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9" fontId="11" fillId="0" borderId="11" xfId="5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7" xfId="4" applyNumberFormat="1" applyFont="1" applyFill="1" applyBorder="1" applyAlignment="1">
      <alignment horizontal="center" vertical="center"/>
    </xf>
    <xf numFmtId="9" fontId="11" fillId="0" borderId="7" xfId="3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 readingOrder="1"/>
    </xf>
    <xf numFmtId="9" fontId="11" fillId="0" borderId="9" xfId="4" applyNumberFormat="1" applyFont="1" applyFill="1" applyBorder="1" applyAlignment="1">
      <alignment horizontal="center" vertical="center"/>
    </xf>
    <xf numFmtId="0" fontId="44" fillId="0" borderId="4" xfId="3" applyFont="1" applyFill="1" applyBorder="1" applyAlignment="1">
      <alignment horizontal="center" vertical="center" wrapText="1"/>
    </xf>
    <xf numFmtId="0" fontId="11" fillId="0" borderId="9" xfId="3" applyNumberFormat="1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vertical="center" wrapText="1"/>
    </xf>
    <xf numFmtId="9" fontId="11" fillId="0" borderId="9" xfId="5" applyFont="1" applyFill="1" applyBorder="1" applyAlignment="1">
      <alignment horizontal="center" vertical="center" wrapText="1"/>
    </xf>
    <xf numFmtId="49" fontId="11" fillId="0" borderId="7" xfId="3" applyNumberFormat="1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9" fontId="15" fillId="4" borderId="11" xfId="5" applyFont="1" applyFill="1" applyBorder="1" applyAlignment="1">
      <alignment horizontal="center" vertical="center" wrapText="1"/>
    </xf>
    <xf numFmtId="9" fontId="15" fillId="6" borderId="11" xfId="5" applyFont="1" applyFill="1" applyBorder="1" applyAlignment="1">
      <alignment horizontal="center" vertical="center" wrapText="1"/>
    </xf>
    <xf numFmtId="0" fontId="35" fillId="7" borderId="0" xfId="0" applyFont="1" applyFill="1" applyAlignment="1">
      <alignment vertical="center"/>
    </xf>
    <xf numFmtId="0" fontId="50" fillId="7" borderId="0" xfId="0" applyFont="1" applyFill="1"/>
    <xf numFmtId="0" fontId="19" fillId="0" borderId="0" xfId="0" applyFont="1" applyFill="1" applyBorder="1" applyAlignment="1">
      <alignment vertical="center"/>
    </xf>
    <xf numFmtId="0" fontId="40" fillId="0" borderId="11" xfId="3" applyFont="1" applyFill="1" applyBorder="1" applyAlignment="1">
      <alignment horizontal="center" vertical="center" wrapText="1"/>
    </xf>
    <xf numFmtId="0" fontId="26" fillId="0" borderId="9" xfId="4" applyNumberFormat="1" applyFont="1" applyFill="1" applyBorder="1" applyAlignment="1">
      <alignment horizontal="center"/>
    </xf>
    <xf numFmtId="0" fontId="26" fillId="0" borderId="9" xfId="4" applyNumberFormat="1" applyFont="1" applyFill="1" applyBorder="1"/>
    <xf numFmtId="0" fontId="26" fillId="0" borderId="9" xfId="4" applyNumberFormat="1" applyFont="1" applyFill="1" applyBorder="1" applyAlignment="1">
      <alignment horizontal="center" vertical="center"/>
    </xf>
    <xf numFmtId="0" fontId="26" fillId="0" borderId="18" xfId="4" applyNumberFormat="1" applyFont="1" applyFill="1" applyBorder="1" applyAlignment="1">
      <alignment horizontal="center" vertical="center"/>
    </xf>
    <xf numFmtId="0" fontId="26" fillId="0" borderId="10" xfId="4" applyNumberFormat="1" applyFont="1" applyFill="1" applyBorder="1" applyAlignment="1">
      <alignment horizontal="center" vertical="center"/>
    </xf>
    <xf numFmtId="2" fontId="61" fillId="2" borderId="11" xfId="4" applyNumberFormat="1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40" fillId="0" borderId="7" xfId="3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9" fontId="40" fillId="0" borderId="11" xfId="3" applyNumberFormat="1" applyFont="1" applyFill="1" applyBorder="1" applyAlignment="1">
      <alignment horizontal="center" vertical="center" wrapText="1"/>
    </xf>
    <xf numFmtId="9" fontId="40" fillId="0" borderId="11" xfId="5" applyFont="1" applyFill="1" applyBorder="1" applyAlignment="1">
      <alignment horizontal="center" vertical="center" wrapText="1"/>
    </xf>
    <xf numFmtId="0" fontId="63" fillId="0" borderId="11" xfId="3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40" fillId="0" borderId="9" xfId="3" applyFont="1" applyFill="1" applyBorder="1" applyAlignment="1">
      <alignment horizontal="center" vertical="center" wrapText="1"/>
    </xf>
    <xf numFmtId="0" fontId="65" fillId="0" borderId="11" xfId="0" applyFont="1" applyBorder="1"/>
    <xf numFmtId="0" fontId="65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63" fillId="0" borderId="7" xfId="3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1" xfId="4" applyFont="1" applyFill="1" applyBorder="1" applyAlignment="1">
      <alignment horizontal="center" vertical="center" wrapText="1"/>
    </xf>
    <xf numFmtId="0" fontId="24" fillId="0" borderId="13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4" fillId="8" borderId="24" xfId="7" applyFont="1" applyFill="1" applyBorder="1" applyAlignment="1">
      <alignment horizontal="center" vertical="center" wrapText="1"/>
    </xf>
    <xf numFmtId="0" fontId="4" fillId="8" borderId="24" xfId="7" applyFont="1" applyFill="1" applyBorder="1" applyAlignment="1">
      <alignment horizontal="center" vertical="center" wrapText="1"/>
    </xf>
    <xf numFmtId="167" fontId="71" fillId="3" borderId="11" xfId="6" applyNumberFormat="1" applyFont="1" applyFill="1" applyBorder="1" applyAlignment="1">
      <alignment horizontal="center" vertical="center" wrapText="1" readingOrder="1"/>
    </xf>
    <xf numFmtId="167" fontId="53" fillId="5" borderId="17" xfId="6" applyNumberFormat="1" applyFont="1" applyFill="1" applyBorder="1" applyAlignment="1">
      <alignment horizontal="center" vertical="center" wrapText="1" readingOrder="1"/>
    </xf>
    <xf numFmtId="167" fontId="53" fillId="0" borderId="0" xfId="6" applyNumberFormat="1" applyFont="1" applyAlignment="1">
      <alignment horizontal="center" vertical="center" readingOrder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9" fontId="14" fillId="3" borderId="11" xfId="5" applyFont="1" applyFill="1" applyBorder="1" applyAlignment="1">
      <alignment horizontal="center" vertical="center" wrapText="1"/>
    </xf>
    <xf numFmtId="9" fontId="36" fillId="3" borderId="11" xfId="5" applyFont="1" applyFill="1" applyBorder="1" applyAlignment="1">
      <alignment horizontal="center" vertical="center" wrapText="1"/>
    </xf>
    <xf numFmtId="0" fontId="72" fillId="9" borderId="25" xfId="0" applyFont="1" applyFill="1" applyBorder="1" applyAlignment="1">
      <alignment horizontal="center" vertical="center" wrapText="1" readingOrder="1"/>
    </xf>
    <xf numFmtId="0" fontId="72" fillId="10" borderId="26" xfId="0" applyFont="1" applyFill="1" applyBorder="1" applyAlignment="1">
      <alignment horizontal="center" vertical="center" wrapText="1" readingOrder="1"/>
    </xf>
    <xf numFmtId="0" fontId="72" fillId="11" borderId="27" xfId="0" applyFont="1" applyFill="1" applyBorder="1" applyAlignment="1">
      <alignment horizontal="center" vertical="center" wrapText="1" readingOrder="1"/>
    </xf>
    <xf numFmtId="0" fontId="72" fillId="10" borderId="27" xfId="0" applyFont="1" applyFill="1" applyBorder="1" applyAlignment="1">
      <alignment horizontal="center" vertical="center" wrapText="1" readingOrder="1"/>
    </xf>
    <xf numFmtId="0" fontId="72" fillId="9" borderId="25" xfId="0" applyFont="1" applyFill="1" applyBorder="1" applyAlignment="1">
      <alignment horizontal="center" vertical="center" wrapText="1" readingOrder="2"/>
    </xf>
    <xf numFmtId="0" fontId="72" fillId="10" borderId="27" xfId="0" applyFont="1" applyFill="1" applyBorder="1" applyAlignment="1">
      <alignment horizontal="center" vertical="center" wrapText="1" readingOrder="2"/>
    </xf>
    <xf numFmtId="0" fontId="73" fillId="11" borderId="27" xfId="0" applyFont="1" applyFill="1" applyBorder="1" applyAlignment="1">
      <alignment horizontal="center" vertical="center" wrapText="1" readingOrder="2"/>
    </xf>
    <xf numFmtId="0" fontId="73" fillId="10" borderId="27" xfId="0" applyFont="1" applyFill="1" applyBorder="1" applyAlignment="1">
      <alignment horizontal="center" vertical="center" wrapText="1" readingOrder="2"/>
    </xf>
    <xf numFmtId="0" fontId="73" fillId="11" borderId="27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/>
    </xf>
    <xf numFmtId="1" fontId="51" fillId="0" borderId="11" xfId="4" applyNumberFormat="1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2" fontId="54" fillId="0" borderId="11" xfId="3" applyNumberFormat="1" applyFont="1" applyFill="1" applyBorder="1" applyAlignment="1">
      <alignment horizontal="center" vertical="center" wrapText="1"/>
    </xf>
    <xf numFmtId="1" fontId="53" fillId="0" borderId="11" xfId="4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 readingOrder="2"/>
    </xf>
    <xf numFmtId="2" fontId="53" fillId="0" borderId="11" xfId="4" applyNumberFormat="1" applyFont="1" applyFill="1" applyBorder="1" applyAlignment="1">
      <alignment horizontal="center" vertical="center" wrapText="1"/>
    </xf>
    <xf numFmtId="164" fontId="53" fillId="0" borderId="11" xfId="6" applyNumberFormat="1" applyFont="1" applyFill="1" applyBorder="1" applyAlignment="1">
      <alignment vertical="center" wrapText="1" readingOrder="1"/>
    </xf>
    <xf numFmtId="9" fontId="53" fillId="0" borderId="11" xfId="5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 readingOrder="2"/>
    </xf>
    <xf numFmtId="2" fontId="52" fillId="0" borderId="11" xfId="0" applyNumberFormat="1" applyFont="1" applyFill="1" applyBorder="1" applyAlignment="1">
      <alignment horizontal="center" vertical="center" wrapText="1"/>
    </xf>
    <xf numFmtId="2" fontId="56" fillId="0" borderId="11" xfId="3" applyNumberFormat="1" applyFont="1" applyFill="1" applyBorder="1" applyAlignment="1">
      <alignment horizontal="center" vertical="center" wrapText="1"/>
    </xf>
    <xf numFmtId="1" fontId="52" fillId="0" borderId="11" xfId="4" applyNumberFormat="1" applyFont="1" applyFill="1" applyBorder="1" applyAlignment="1">
      <alignment horizontal="center" vertical="center" wrapText="1"/>
    </xf>
    <xf numFmtId="166" fontId="52" fillId="0" borderId="11" xfId="0" applyNumberFormat="1" applyFont="1" applyFill="1" applyBorder="1" applyAlignment="1">
      <alignment horizontal="center" vertical="center" wrapText="1" readingOrder="2"/>
    </xf>
    <xf numFmtId="2" fontId="52" fillId="0" borderId="11" xfId="4" applyNumberFormat="1" applyFont="1" applyFill="1" applyBorder="1" applyAlignment="1">
      <alignment horizontal="center" vertical="center" wrapText="1"/>
    </xf>
    <xf numFmtId="9" fontId="52" fillId="0" borderId="11" xfId="5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 readingOrder="2"/>
    </xf>
    <xf numFmtId="2" fontId="52" fillId="0" borderId="11" xfId="0" applyNumberFormat="1" applyFont="1" applyFill="1" applyBorder="1" applyAlignment="1">
      <alignment horizontal="center" vertical="center" wrapText="1" readingOrder="1"/>
    </xf>
    <xf numFmtId="1" fontId="57" fillId="0" borderId="11" xfId="4" applyNumberFormat="1" applyFont="1" applyFill="1" applyBorder="1" applyAlignment="1">
      <alignment horizontal="center" vertical="center" wrapText="1"/>
    </xf>
    <xf numFmtId="2" fontId="57" fillId="0" borderId="11" xfId="4" applyNumberFormat="1" applyFont="1" applyFill="1" applyBorder="1" applyAlignment="1">
      <alignment horizontal="center" vertical="center" wrapText="1"/>
    </xf>
    <xf numFmtId="3" fontId="57" fillId="0" borderId="11" xfId="4" applyNumberFormat="1" applyFont="1" applyFill="1" applyBorder="1" applyAlignment="1">
      <alignment horizontal="center" vertical="center" wrapText="1"/>
    </xf>
    <xf numFmtId="167" fontId="71" fillId="0" borderId="11" xfId="6" applyNumberFormat="1" applyFont="1" applyFill="1" applyBorder="1" applyAlignment="1">
      <alignment horizontal="center" vertical="center" wrapText="1" readingOrder="1"/>
    </xf>
    <xf numFmtId="2" fontId="57" fillId="0" borderId="1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11" xfId="4" applyFont="1" applyFill="1" applyBorder="1" applyAlignment="1">
      <alignment horizontal="center" vertical="center" wrapText="1"/>
    </xf>
    <xf numFmtId="0" fontId="64" fillId="0" borderId="9" xfId="3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9" fontId="5" fillId="2" borderId="7" xfId="4" applyNumberFormat="1" applyFont="1" applyFill="1" applyBorder="1" applyAlignment="1">
      <alignment horizontal="center" vertical="center" wrapText="1"/>
    </xf>
    <xf numFmtId="9" fontId="5" fillId="2" borderId="9" xfId="4" applyNumberFormat="1" applyFont="1" applyFill="1" applyBorder="1" applyAlignment="1">
      <alignment horizontal="center" vertical="center" wrapText="1"/>
    </xf>
    <xf numFmtId="0" fontId="35" fillId="7" borderId="23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 readingOrder="2"/>
    </xf>
    <xf numFmtId="0" fontId="5" fillId="2" borderId="9" xfId="4" applyFont="1" applyFill="1" applyBorder="1" applyAlignment="1">
      <alignment horizontal="center" vertical="center" wrapText="1" readingOrder="2"/>
    </xf>
    <xf numFmtId="0" fontId="6" fillId="0" borderId="4" xfId="4" applyFont="1" applyBorder="1" applyAlignment="1">
      <alignment horizontal="right" vertical="center"/>
    </xf>
    <xf numFmtId="0" fontId="5" fillId="2" borderId="11" xfId="4" applyFont="1" applyFill="1" applyBorder="1" applyAlignment="1">
      <alignment horizontal="center" vertical="center" wrapText="1"/>
    </xf>
    <xf numFmtId="0" fontId="5" fillId="2" borderId="13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0" fontId="6" fillId="0" borderId="4" xfId="4" applyFont="1" applyBorder="1" applyAlignment="1">
      <alignment horizontal="right" vertical="center" readingOrder="2"/>
    </xf>
    <xf numFmtId="0" fontId="4" fillId="2" borderId="7" xfId="4" applyNumberFormat="1" applyFont="1" applyFill="1" applyBorder="1" applyAlignment="1">
      <alignment horizontal="center" vertical="center" textRotation="90" wrapText="1"/>
    </xf>
    <xf numFmtId="0" fontId="4" fillId="2" borderId="17" xfId="4" applyNumberFormat="1" applyFont="1" applyFill="1" applyBorder="1" applyAlignment="1">
      <alignment horizontal="center" vertical="center" textRotation="90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17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17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4" fillId="2" borderId="7" xfId="4" applyFont="1" applyFill="1" applyBorder="1" applyAlignment="1">
      <alignment horizontal="center" vertical="center" wrapText="1" readingOrder="2"/>
    </xf>
    <xf numFmtId="0" fontId="4" fillId="2" borderId="17" xfId="4" applyFont="1" applyFill="1" applyBorder="1" applyAlignment="1">
      <alignment horizontal="center" vertical="center" wrapText="1" readingOrder="2"/>
    </xf>
    <xf numFmtId="0" fontId="15" fillId="6" borderId="7" xfId="0" applyFont="1" applyFill="1" applyBorder="1" applyAlignment="1">
      <alignment horizontal="center" vertical="center" textRotation="90" wrapText="1"/>
    </xf>
    <xf numFmtId="0" fontId="15" fillId="6" borderId="17" xfId="0" applyFont="1" applyFill="1" applyBorder="1" applyAlignment="1">
      <alignment horizontal="center" vertical="center" textRotation="90" wrapText="1"/>
    </xf>
    <xf numFmtId="0" fontId="15" fillId="6" borderId="9" xfId="0" applyFont="1" applyFill="1" applyBorder="1" applyAlignment="1">
      <alignment horizontal="center" vertical="center" textRotation="90" wrapText="1"/>
    </xf>
    <xf numFmtId="0" fontId="16" fillId="0" borderId="11" xfId="4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/>
    </xf>
    <xf numFmtId="0" fontId="64" fillId="0" borderId="13" xfId="3" applyFont="1" applyFill="1" applyBorder="1" applyAlignment="1">
      <alignment horizontal="center" vertical="center" wrapText="1"/>
    </xf>
    <xf numFmtId="0" fontId="64" fillId="0" borderId="14" xfId="3" applyFont="1" applyFill="1" applyBorder="1" applyAlignment="1">
      <alignment horizontal="center" vertical="center" wrapText="1"/>
    </xf>
    <xf numFmtId="0" fontId="64" fillId="0" borderId="12" xfId="3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right" vertical="center" wrapText="1"/>
    </xf>
    <xf numFmtId="0" fontId="35" fillId="0" borderId="0" xfId="0" applyFont="1" applyFill="1" applyAlignment="1">
      <alignment horizontal="right" readingOrder="2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3" xfId="4" applyFont="1" applyFill="1" applyBorder="1" applyAlignment="1">
      <alignment horizontal="center" vertical="center" wrapText="1"/>
    </xf>
    <xf numFmtId="0" fontId="24" fillId="0" borderId="14" xfId="4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0" fontId="24" fillId="0" borderId="11" xfId="4" applyFont="1" applyFill="1" applyBorder="1" applyAlignment="1">
      <alignment horizontal="center" vertical="center" wrapText="1"/>
    </xf>
    <xf numFmtId="0" fontId="19" fillId="0" borderId="9" xfId="0" applyFont="1" applyFill="1" applyBorder="1"/>
    <xf numFmtId="0" fontId="13" fillId="0" borderId="4" xfId="1" applyFont="1" applyFill="1" applyBorder="1" applyAlignment="1">
      <alignment horizontal="right" vertical="center"/>
    </xf>
    <xf numFmtId="0" fontId="26" fillId="0" borderId="20" xfId="4" applyNumberFormat="1" applyFont="1" applyFill="1" applyBorder="1" applyAlignment="1">
      <alignment horizontal="center"/>
    </xf>
    <xf numFmtId="0" fontId="26" fillId="0" borderId="4" xfId="4" applyNumberFormat="1" applyFont="1" applyFill="1" applyBorder="1" applyAlignment="1">
      <alignment horizontal="center"/>
    </xf>
    <xf numFmtId="0" fontId="26" fillId="0" borderId="21" xfId="4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21" fillId="2" borderId="11" xfId="1" applyFont="1" applyFill="1" applyBorder="1" applyAlignment="1">
      <alignment horizontal="center" vertical="center" wrapText="1"/>
    </xf>
    <xf numFmtId="2" fontId="57" fillId="2" borderId="7" xfId="4" applyNumberFormat="1" applyFont="1" applyFill="1" applyBorder="1" applyAlignment="1">
      <alignment horizontal="center" vertical="center" wrapText="1"/>
    </xf>
    <xf numFmtId="2" fontId="57" fillId="2" borderId="9" xfId="4" applyNumberFormat="1" applyFont="1" applyFill="1" applyBorder="1" applyAlignment="1">
      <alignment horizontal="center" vertical="center" wrapText="1"/>
    </xf>
    <xf numFmtId="167" fontId="70" fillId="2" borderId="7" xfId="6" applyNumberFormat="1" applyFont="1" applyFill="1" applyBorder="1" applyAlignment="1">
      <alignment horizontal="center" vertical="center" wrapText="1" readingOrder="1"/>
    </xf>
    <xf numFmtId="167" fontId="70" fillId="2" borderId="9" xfId="6" applyNumberFormat="1" applyFont="1" applyFill="1" applyBorder="1" applyAlignment="1">
      <alignment horizontal="center" vertical="center" wrapText="1" readingOrder="1"/>
    </xf>
    <xf numFmtId="2" fontId="52" fillId="0" borderId="7" xfId="4" applyNumberFormat="1" applyFont="1" applyFill="1" applyBorder="1" applyAlignment="1">
      <alignment horizontal="center" vertical="center" wrapText="1"/>
    </xf>
    <xf numFmtId="2" fontId="52" fillId="0" borderId="17" xfId="4" applyNumberFormat="1" applyFont="1" applyFill="1" applyBorder="1" applyAlignment="1">
      <alignment horizontal="center" vertical="center" wrapText="1"/>
    </xf>
    <xf numFmtId="2" fontId="52" fillId="0" borderId="9" xfId="4" applyNumberFormat="1" applyFont="1" applyFill="1" applyBorder="1" applyAlignment="1">
      <alignment horizontal="center" vertical="center" wrapText="1"/>
    </xf>
    <xf numFmtId="2" fontId="57" fillId="0" borderId="13" xfId="4" applyNumberFormat="1" applyFont="1" applyFill="1" applyBorder="1" applyAlignment="1">
      <alignment horizontal="center" vertical="center" wrapText="1"/>
    </xf>
    <xf numFmtId="2" fontId="57" fillId="0" borderId="14" xfId="4" applyNumberFormat="1" applyFont="1" applyFill="1" applyBorder="1" applyAlignment="1">
      <alignment horizontal="center" vertical="center" wrapText="1"/>
    </xf>
    <xf numFmtId="2" fontId="57" fillId="0" borderId="12" xfId="4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4" borderId="4" xfId="4" applyFont="1" applyFill="1" applyBorder="1" applyAlignment="1">
      <alignment horizontal="center" vertical="center"/>
    </xf>
    <xf numFmtId="2" fontId="61" fillId="2" borderId="13" xfId="4" applyNumberFormat="1" applyFont="1" applyFill="1" applyBorder="1" applyAlignment="1">
      <alignment horizontal="center" vertical="center" wrapText="1"/>
    </xf>
    <xf numFmtId="2" fontId="61" fillId="2" borderId="12" xfId="4" applyNumberFormat="1" applyFont="1" applyFill="1" applyBorder="1" applyAlignment="1">
      <alignment horizontal="center" vertical="center" wrapText="1"/>
    </xf>
    <xf numFmtId="0" fontId="61" fillId="2" borderId="7" xfId="4" applyFont="1" applyFill="1" applyBorder="1" applyAlignment="1">
      <alignment horizontal="center" vertical="center" wrapText="1"/>
    </xf>
    <xf numFmtId="0" fontId="61" fillId="2" borderId="9" xfId="4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2" xr:uid="{00000000-0005-0000-0000-000002000000}"/>
    <cellStyle name="Normal 3" xfId="1" xr:uid="{00000000-0005-0000-0000-000003000000}"/>
    <cellStyle name="Normal 3 2" xfId="4" xr:uid="{00000000-0005-0000-0000-000004000000}"/>
    <cellStyle name="Normal 3 3" xfId="8" xr:uid="{00000000-0005-0000-0000-000005000000}"/>
    <cellStyle name="Normal 4" xfId="7" xr:uid="{00000000-0005-0000-0000-000006000000}"/>
    <cellStyle name="Normal_Sheet2" xfId="3" xr:uid="{00000000-0005-0000-0000-000007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A65"/>
  <sheetViews>
    <sheetView rightToLeft="1" tabSelected="1" view="pageBreakPreview" zoomScaleSheetLayoutView="100" workbookViewId="0">
      <pane ySplit="4" topLeftCell="A5" activePane="bottomLeft" state="frozen"/>
      <selection pane="bottomLeft" activeCell="E58" sqref="E58"/>
    </sheetView>
  </sheetViews>
  <sheetFormatPr defaultColWidth="9" defaultRowHeight="15"/>
  <cols>
    <col min="1" max="1" width="9" style="1"/>
    <col min="2" max="2" width="5.42578125" style="1" customWidth="1"/>
    <col min="3" max="3" width="26.140625" style="1" customWidth="1"/>
    <col min="4" max="4" width="20.7109375" style="1" customWidth="1"/>
    <col min="5" max="5" width="13.7109375" style="1" customWidth="1"/>
    <col min="6" max="6" width="6" style="1" customWidth="1"/>
    <col min="7" max="8" width="6.42578125" style="1" customWidth="1"/>
    <col min="9" max="9" width="9.7109375" style="1" customWidth="1"/>
    <col min="10" max="10" width="8.5703125" style="1" customWidth="1"/>
    <col min="11" max="11" width="7.5703125" style="8" customWidth="1"/>
    <col min="12" max="12" width="14" style="1" customWidth="1"/>
    <col min="13" max="13" width="5.5703125" style="1" customWidth="1"/>
    <col min="14" max="14" width="6.42578125" style="1" customWidth="1"/>
    <col min="15" max="15" width="5.7109375" style="1" customWidth="1"/>
    <col min="16" max="16" width="7.28515625" style="1" customWidth="1"/>
    <col min="17" max="17" width="9.85546875" style="38" customWidth="1"/>
    <col min="18" max="18" width="13.140625" style="1" customWidth="1"/>
    <col min="19" max="19" width="18.140625" style="1" customWidth="1"/>
    <col min="20" max="16384" width="9" style="1"/>
  </cols>
  <sheetData>
    <row r="1" spans="2:18" ht="37.5" customHeight="1">
      <c r="B1" s="197" t="s">
        <v>540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2:18" s="9" customFormat="1" ht="24">
      <c r="B2" s="200" t="s">
        <v>474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2:18" s="9" customFormat="1" ht="36" customHeight="1">
      <c r="B3" s="191" t="s">
        <v>0</v>
      </c>
      <c r="C3" s="191" t="s">
        <v>1</v>
      </c>
      <c r="D3" s="191" t="s">
        <v>2</v>
      </c>
      <c r="E3" s="191" t="s">
        <v>3</v>
      </c>
      <c r="F3" s="191" t="s">
        <v>4</v>
      </c>
      <c r="G3" s="202" t="s">
        <v>258</v>
      </c>
      <c r="H3" s="203"/>
      <c r="I3" s="191" t="s">
        <v>260</v>
      </c>
      <c r="J3" s="191" t="s">
        <v>259</v>
      </c>
      <c r="K3" s="193" t="s">
        <v>257</v>
      </c>
      <c r="L3" s="191" t="s">
        <v>5</v>
      </c>
      <c r="M3" s="191" t="s">
        <v>198</v>
      </c>
      <c r="N3" s="191" t="s">
        <v>199</v>
      </c>
      <c r="O3" s="191" t="s">
        <v>342</v>
      </c>
      <c r="P3" s="198" t="s">
        <v>343</v>
      </c>
      <c r="Q3" s="201" t="s">
        <v>200</v>
      </c>
      <c r="R3" s="191" t="s">
        <v>6</v>
      </c>
    </row>
    <row r="4" spans="2:18" s="9" customFormat="1" ht="39">
      <c r="B4" s="192"/>
      <c r="C4" s="192"/>
      <c r="D4" s="192"/>
      <c r="E4" s="192"/>
      <c r="F4" s="192"/>
      <c r="G4" s="66" t="s">
        <v>7</v>
      </c>
      <c r="H4" s="66" t="s">
        <v>473</v>
      </c>
      <c r="I4" s="192"/>
      <c r="J4" s="192"/>
      <c r="K4" s="194"/>
      <c r="L4" s="192"/>
      <c r="M4" s="192"/>
      <c r="N4" s="192"/>
      <c r="O4" s="192"/>
      <c r="P4" s="199"/>
      <c r="Q4" s="201"/>
      <c r="R4" s="192"/>
    </row>
    <row r="5" spans="2:18" s="9" customFormat="1" ht="31.5" hidden="1" customHeight="1">
      <c r="B5" s="7">
        <v>1</v>
      </c>
      <c r="C5" s="59" t="s">
        <v>113</v>
      </c>
      <c r="D5" s="59" t="s">
        <v>114</v>
      </c>
      <c r="E5" s="59" t="s">
        <v>115</v>
      </c>
      <c r="F5" s="59" t="s">
        <v>10</v>
      </c>
      <c r="G5" s="59">
        <v>1.65</v>
      </c>
      <c r="H5" s="59">
        <v>0.61</v>
      </c>
      <c r="I5" s="59" t="s">
        <v>266</v>
      </c>
      <c r="J5" s="59">
        <v>2.27</v>
      </c>
      <c r="K5" s="54">
        <v>0.3</v>
      </c>
      <c r="L5" s="59" t="s">
        <v>16</v>
      </c>
      <c r="M5" s="59"/>
      <c r="N5" s="60" t="s">
        <v>210</v>
      </c>
      <c r="O5" s="60"/>
      <c r="P5" s="60"/>
      <c r="Q5" s="59" t="s">
        <v>215</v>
      </c>
      <c r="R5" s="58" t="s">
        <v>164</v>
      </c>
    </row>
    <row r="6" spans="2:18" s="9" customFormat="1" ht="27" hidden="1" customHeight="1">
      <c r="B6" s="7">
        <v>2</v>
      </c>
      <c r="C6" s="59" t="s">
        <v>116</v>
      </c>
      <c r="D6" s="59" t="s">
        <v>117</v>
      </c>
      <c r="E6" s="59" t="s">
        <v>118</v>
      </c>
      <c r="F6" s="59" t="s">
        <v>10</v>
      </c>
      <c r="G6" s="59">
        <v>0.251</v>
      </c>
      <c r="H6" s="59">
        <v>1.9E-2</v>
      </c>
      <c r="I6" s="59">
        <v>0</v>
      </c>
      <c r="J6" s="59">
        <v>0.27</v>
      </c>
      <c r="K6" s="54">
        <v>0.3</v>
      </c>
      <c r="L6" s="59" t="s">
        <v>119</v>
      </c>
      <c r="M6" s="59"/>
      <c r="N6" s="60" t="s">
        <v>210</v>
      </c>
      <c r="O6" s="60"/>
      <c r="P6" s="60"/>
      <c r="Q6" s="59" t="s">
        <v>216</v>
      </c>
      <c r="R6" s="58" t="s">
        <v>165</v>
      </c>
    </row>
    <row r="7" spans="2:18" s="9" customFormat="1" ht="31.5" hidden="1" customHeight="1">
      <c r="B7" s="7">
        <v>3</v>
      </c>
      <c r="C7" s="59" t="s">
        <v>120</v>
      </c>
      <c r="D7" s="59" t="s">
        <v>121</v>
      </c>
      <c r="E7" s="61" t="s">
        <v>472</v>
      </c>
      <c r="F7" s="59" t="s">
        <v>10</v>
      </c>
      <c r="G7" s="59">
        <v>1.31</v>
      </c>
      <c r="H7" s="59">
        <v>0.76</v>
      </c>
      <c r="I7" s="59">
        <v>2.66</v>
      </c>
      <c r="J7" s="59">
        <v>4.7300000000000004</v>
      </c>
      <c r="K7" s="54">
        <v>0.31</v>
      </c>
      <c r="L7" s="59" t="s">
        <v>33</v>
      </c>
      <c r="M7" s="59"/>
      <c r="N7" s="60" t="s">
        <v>210</v>
      </c>
      <c r="O7" s="60"/>
      <c r="P7" s="60"/>
      <c r="Q7" s="59" t="s">
        <v>133</v>
      </c>
      <c r="R7" s="58" t="s">
        <v>166</v>
      </c>
    </row>
    <row r="8" spans="2:18" s="9" customFormat="1" ht="30" hidden="1" customHeight="1">
      <c r="B8" s="7">
        <v>4</v>
      </c>
      <c r="C8" s="59" t="s">
        <v>21</v>
      </c>
      <c r="D8" s="59" t="s">
        <v>19</v>
      </c>
      <c r="E8" s="61" t="s">
        <v>276</v>
      </c>
      <c r="F8" s="59" t="s">
        <v>10</v>
      </c>
      <c r="G8" s="59">
        <v>1.02</v>
      </c>
      <c r="H8" s="59">
        <v>2.87</v>
      </c>
      <c r="I8" s="59">
        <v>0</v>
      </c>
      <c r="J8" s="59">
        <v>3.89</v>
      </c>
      <c r="K8" s="54">
        <v>0.6</v>
      </c>
      <c r="L8" s="59" t="s">
        <v>17</v>
      </c>
      <c r="M8" s="59"/>
      <c r="N8" s="60" t="s">
        <v>210</v>
      </c>
      <c r="O8" s="60"/>
      <c r="P8" s="60"/>
      <c r="Q8" s="59" t="s">
        <v>214</v>
      </c>
      <c r="R8" s="58" t="s">
        <v>167</v>
      </c>
    </row>
    <row r="9" spans="2:18" s="9" customFormat="1" ht="47.25" hidden="1" customHeight="1">
      <c r="B9" s="7">
        <v>5</v>
      </c>
      <c r="C9" s="59" t="s">
        <v>471</v>
      </c>
      <c r="D9" s="59" t="s">
        <v>122</v>
      </c>
      <c r="E9" s="59" t="s">
        <v>123</v>
      </c>
      <c r="F9" s="59" t="s">
        <v>10</v>
      </c>
      <c r="G9" s="59">
        <v>12.65</v>
      </c>
      <c r="H9" s="59">
        <v>1.39</v>
      </c>
      <c r="I9" s="59">
        <v>0</v>
      </c>
      <c r="J9" s="59">
        <v>14.15</v>
      </c>
      <c r="K9" s="65"/>
      <c r="L9" s="59" t="s">
        <v>77</v>
      </c>
      <c r="M9" s="59"/>
      <c r="N9" s="60" t="s">
        <v>210</v>
      </c>
      <c r="O9" s="60"/>
      <c r="P9" s="60"/>
      <c r="Q9" s="59" t="s">
        <v>133</v>
      </c>
      <c r="R9" s="58" t="s">
        <v>168</v>
      </c>
    </row>
    <row r="10" spans="2:18" s="9" customFormat="1" ht="31.5" hidden="1" customHeight="1">
      <c r="B10" s="7">
        <v>6</v>
      </c>
      <c r="C10" s="59" t="s">
        <v>124</v>
      </c>
      <c r="D10" s="59" t="s">
        <v>125</v>
      </c>
      <c r="E10" s="61" t="s">
        <v>126</v>
      </c>
      <c r="F10" s="59" t="s">
        <v>10</v>
      </c>
      <c r="G10" s="59">
        <v>0.20899999999999999</v>
      </c>
      <c r="H10" s="59">
        <v>4.5999999999999999E-2</v>
      </c>
      <c r="I10" s="59">
        <v>0</v>
      </c>
      <c r="J10" s="59">
        <v>0.25600000000000001</v>
      </c>
      <c r="K10" s="54">
        <v>0.18</v>
      </c>
      <c r="L10" s="59" t="s">
        <v>127</v>
      </c>
      <c r="M10" s="59"/>
      <c r="N10" s="60" t="s">
        <v>210</v>
      </c>
      <c r="O10" s="60"/>
      <c r="P10" s="60"/>
      <c r="Q10" s="59" t="s">
        <v>133</v>
      </c>
      <c r="R10" s="58" t="s">
        <v>169</v>
      </c>
    </row>
    <row r="11" spans="2:18" s="9" customFormat="1" ht="27.75" hidden="1" customHeight="1">
      <c r="B11" s="7">
        <v>7</v>
      </c>
      <c r="C11" s="59" t="s">
        <v>128</v>
      </c>
      <c r="D11" s="59" t="s">
        <v>129</v>
      </c>
      <c r="E11" s="59" t="s">
        <v>130</v>
      </c>
      <c r="F11" s="59" t="s">
        <v>131</v>
      </c>
      <c r="G11" s="59">
        <v>0.44</v>
      </c>
      <c r="H11" s="59">
        <v>0.11</v>
      </c>
      <c r="I11" s="59">
        <v>0</v>
      </c>
      <c r="J11" s="59">
        <v>0.55000000000000004</v>
      </c>
      <c r="K11" s="65"/>
      <c r="L11" s="59" t="s">
        <v>77</v>
      </c>
      <c r="M11" s="59"/>
      <c r="N11" s="60" t="s">
        <v>210</v>
      </c>
      <c r="O11" s="60"/>
      <c r="P11" s="60"/>
      <c r="Q11" s="64" t="s">
        <v>217</v>
      </c>
      <c r="R11" s="58" t="s">
        <v>170</v>
      </c>
    </row>
    <row r="12" spans="2:18" s="9" customFormat="1" ht="18.75" hidden="1" customHeight="1">
      <c r="B12" s="7">
        <v>8</v>
      </c>
      <c r="C12" s="59" t="s">
        <v>467</v>
      </c>
      <c r="D12" s="59" t="s">
        <v>129</v>
      </c>
      <c r="E12" s="59" t="s">
        <v>132</v>
      </c>
      <c r="F12" s="59" t="s">
        <v>10</v>
      </c>
      <c r="G12" s="59">
        <v>2.7</v>
      </c>
      <c r="H12" s="59">
        <v>0.9</v>
      </c>
      <c r="I12" s="59">
        <v>0</v>
      </c>
      <c r="J12" s="59">
        <v>3.63</v>
      </c>
      <c r="K12" s="65"/>
      <c r="L12" s="59" t="s">
        <v>17</v>
      </c>
      <c r="M12" s="59"/>
      <c r="N12" s="60" t="s">
        <v>210</v>
      </c>
      <c r="O12" s="60"/>
      <c r="P12" s="60"/>
      <c r="Q12" s="59" t="s">
        <v>218</v>
      </c>
      <c r="R12" s="58" t="s">
        <v>171</v>
      </c>
    </row>
    <row r="13" spans="2:18" s="9" customFormat="1" ht="27" hidden="1" customHeight="1">
      <c r="B13" s="7">
        <v>9</v>
      </c>
      <c r="C13" s="59" t="s">
        <v>134</v>
      </c>
      <c r="D13" s="59" t="s">
        <v>135</v>
      </c>
      <c r="E13" s="61" t="s">
        <v>341</v>
      </c>
      <c r="F13" s="59" t="s">
        <v>133</v>
      </c>
      <c r="G13" s="59"/>
      <c r="H13" s="59"/>
      <c r="I13" s="59">
        <v>0</v>
      </c>
      <c r="J13" s="59">
        <v>8.44</v>
      </c>
      <c r="K13" s="65"/>
      <c r="L13" s="59" t="s">
        <v>16</v>
      </c>
      <c r="M13" s="59"/>
      <c r="N13" s="60" t="s">
        <v>210</v>
      </c>
      <c r="O13" s="60"/>
      <c r="P13" s="60"/>
      <c r="Q13" s="59" t="s">
        <v>219</v>
      </c>
      <c r="R13" s="58" t="s">
        <v>172</v>
      </c>
    </row>
    <row r="14" spans="2:18" s="9" customFormat="1" ht="29.25" hidden="1" customHeight="1">
      <c r="B14" s="7">
        <v>10</v>
      </c>
      <c r="C14" s="59" t="s">
        <v>136</v>
      </c>
      <c r="D14" s="59" t="s">
        <v>137</v>
      </c>
      <c r="E14" s="59" t="s">
        <v>138</v>
      </c>
      <c r="F14" s="59" t="s">
        <v>139</v>
      </c>
      <c r="G14" s="59">
        <v>1.33</v>
      </c>
      <c r="H14" s="59">
        <v>1</v>
      </c>
      <c r="I14" s="59">
        <v>0</v>
      </c>
      <c r="J14" s="59">
        <v>2.33</v>
      </c>
      <c r="K14" s="54">
        <v>0.23</v>
      </c>
      <c r="L14" s="59" t="s">
        <v>140</v>
      </c>
      <c r="M14" s="59"/>
      <c r="N14" s="60" t="s">
        <v>210</v>
      </c>
      <c r="O14" s="60"/>
      <c r="P14" s="60"/>
      <c r="Q14" s="64" t="s">
        <v>220</v>
      </c>
      <c r="R14" s="58" t="s">
        <v>173</v>
      </c>
    </row>
    <row r="15" spans="2:18" s="9" customFormat="1" ht="27.75" hidden="1" customHeight="1">
      <c r="B15" s="7">
        <v>11</v>
      </c>
      <c r="C15" s="59" t="s">
        <v>466</v>
      </c>
      <c r="D15" s="59" t="s">
        <v>137</v>
      </c>
      <c r="E15" s="59" t="s">
        <v>141</v>
      </c>
      <c r="F15" s="59" t="s">
        <v>139</v>
      </c>
      <c r="G15" s="59">
        <v>2.11</v>
      </c>
      <c r="H15" s="59">
        <v>0.56000000000000005</v>
      </c>
      <c r="I15" s="59">
        <v>0</v>
      </c>
      <c r="J15" s="59">
        <v>2.67</v>
      </c>
      <c r="K15" s="54">
        <v>0.18</v>
      </c>
      <c r="L15" s="59" t="s">
        <v>18</v>
      </c>
      <c r="M15" s="59"/>
      <c r="N15" s="60" t="s">
        <v>210</v>
      </c>
      <c r="O15" s="60"/>
      <c r="P15" s="60"/>
      <c r="Q15" s="59" t="s">
        <v>221</v>
      </c>
      <c r="R15" s="58" t="s">
        <v>174</v>
      </c>
    </row>
    <row r="16" spans="2:18" s="9" customFormat="1" ht="31.5" hidden="1" customHeight="1">
      <c r="B16" s="7">
        <v>12</v>
      </c>
      <c r="C16" s="59" t="s">
        <v>142</v>
      </c>
      <c r="D16" s="59" t="s">
        <v>143</v>
      </c>
      <c r="E16" s="59" t="s">
        <v>144</v>
      </c>
      <c r="F16" s="59" t="s">
        <v>14</v>
      </c>
      <c r="G16" s="59">
        <v>3.01</v>
      </c>
      <c r="H16" s="59">
        <v>0.93</v>
      </c>
      <c r="I16" s="59">
        <v>0</v>
      </c>
      <c r="J16" s="59">
        <v>3.94</v>
      </c>
      <c r="K16" s="54">
        <v>0.15</v>
      </c>
      <c r="L16" s="59" t="s">
        <v>77</v>
      </c>
      <c r="M16" s="59"/>
      <c r="N16" s="60" t="s">
        <v>210</v>
      </c>
      <c r="O16" s="60"/>
      <c r="P16" s="60"/>
      <c r="Q16" s="59" t="s">
        <v>222</v>
      </c>
      <c r="R16" s="58" t="s">
        <v>175</v>
      </c>
    </row>
    <row r="17" spans="2:27" s="9" customFormat="1" ht="47.25" hidden="1" customHeight="1">
      <c r="B17" s="7">
        <v>13</v>
      </c>
      <c r="C17" s="59" t="s">
        <v>458</v>
      </c>
      <c r="D17" s="59" t="s">
        <v>145</v>
      </c>
      <c r="E17" s="59" t="s">
        <v>133</v>
      </c>
      <c r="F17" s="59" t="s">
        <v>133</v>
      </c>
      <c r="G17" s="59">
        <v>2.33</v>
      </c>
      <c r="H17" s="59">
        <v>1.4</v>
      </c>
      <c r="I17" s="59">
        <v>0</v>
      </c>
      <c r="J17" s="59">
        <v>3.72</v>
      </c>
      <c r="K17" s="54">
        <v>0.18</v>
      </c>
      <c r="L17" s="59" t="s">
        <v>146</v>
      </c>
      <c r="M17" s="59"/>
      <c r="N17" s="60" t="s">
        <v>210</v>
      </c>
      <c r="O17" s="60"/>
      <c r="P17" s="60"/>
      <c r="Q17" s="59" t="s">
        <v>133</v>
      </c>
      <c r="R17" s="58" t="s">
        <v>176</v>
      </c>
    </row>
    <row r="18" spans="2:27" s="9" customFormat="1" ht="37.5" hidden="1" customHeight="1">
      <c r="B18" s="7">
        <v>14</v>
      </c>
      <c r="C18" s="59" t="s">
        <v>147</v>
      </c>
      <c r="D18" s="59" t="s">
        <v>470</v>
      </c>
      <c r="E18" s="59">
        <v>2561</v>
      </c>
      <c r="F18" s="59" t="s">
        <v>148</v>
      </c>
      <c r="G18" s="59">
        <v>3.55</v>
      </c>
      <c r="H18" s="59">
        <v>0.67</v>
      </c>
      <c r="I18" s="59">
        <v>0</v>
      </c>
      <c r="J18" s="59">
        <v>4.2300000000000004</v>
      </c>
      <c r="K18" s="54">
        <v>0.318</v>
      </c>
      <c r="L18" s="59" t="s">
        <v>33</v>
      </c>
      <c r="M18" s="59"/>
      <c r="N18" s="60" t="s">
        <v>210</v>
      </c>
      <c r="O18" s="60"/>
      <c r="P18" s="60"/>
      <c r="Q18" s="64" t="s">
        <v>223</v>
      </c>
      <c r="R18" s="58" t="s">
        <v>177</v>
      </c>
    </row>
    <row r="19" spans="2:27" s="9" customFormat="1" ht="31.5" hidden="1" customHeight="1">
      <c r="B19" s="7">
        <v>15</v>
      </c>
      <c r="C19" s="59" t="s">
        <v>461</v>
      </c>
      <c r="D19" s="59" t="s">
        <v>149</v>
      </c>
      <c r="E19" s="59" t="s">
        <v>150</v>
      </c>
      <c r="F19" s="59" t="s">
        <v>10</v>
      </c>
      <c r="G19" s="59">
        <v>8.5000000000000006E-2</v>
      </c>
      <c r="H19" s="59">
        <v>7.0000000000000001E-3</v>
      </c>
      <c r="I19" s="59">
        <v>0.61782000000000004</v>
      </c>
      <c r="J19" s="59">
        <v>0.71</v>
      </c>
      <c r="K19" s="54">
        <v>0.153</v>
      </c>
      <c r="L19" s="59" t="s">
        <v>33</v>
      </c>
      <c r="M19" s="59"/>
      <c r="N19" s="60" t="s">
        <v>210</v>
      </c>
      <c r="O19" s="60"/>
      <c r="P19" s="60"/>
      <c r="Q19" s="59" t="s">
        <v>224</v>
      </c>
      <c r="R19" s="58" t="s">
        <v>166</v>
      </c>
    </row>
    <row r="20" spans="2:27" s="9" customFormat="1" ht="18.75" hidden="1" customHeight="1">
      <c r="B20" s="7">
        <v>16</v>
      </c>
      <c r="C20" s="59" t="s">
        <v>151</v>
      </c>
      <c r="D20" s="59" t="s">
        <v>152</v>
      </c>
      <c r="E20" s="59" t="s">
        <v>153</v>
      </c>
      <c r="F20" s="59" t="s">
        <v>75</v>
      </c>
      <c r="G20" s="59">
        <v>1.88</v>
      </c>
      <c r="H20" s="59">
        <v>8.7999999999999995E-2</v>
      </c>
      <c r="I20" s="59">
        <v>0</v>
      </c>
      <c r="J20" s="59">
        <v>1.97</v>
      </c>
      <c r="K20" s="54">
        <v>0.3</v>
      </c>
      <c r="L20" s="59" t="s">
        <v>468</v>
      </c>
      <c r="M20" s="60" t="s">
        <v>210</v>
      </c>
      <c r="N20" s="59"/>
      <c r="O20" s="59"/>
      <c r="P20" s="59"/>
      <c r="Q20" s="59" t="s">
        <v>225</v>
      </c>
      <c r="R20" s="58" t="s">
        <v>178</v>
      </c>
    </row>
    <row r="21" spans="2:27" s="9" customFormat="1" ht="18.75" hidden="1" customHeight="1">
      <c r="B21" s="7">
        <v>17</v>
      </c>
      <c r="C21" s="59" t="s">
        <v>154</v>
      </c>
      <c r="D21" s="59" t="s">
        <v>155</v>
      </c>
      <c r="E21" s="59" t="s">
        <v>156</v>
      </c>
      <c r="F21" s="59" t="s">
        <v>148</v>
      </c>
      <c r="G21" s="59">
        <v>0.5</v>
      </c>
      <c r="H21" s="59">
        <v>7.0000000000000007E-2</v>
      </c>
      <c r="I21" s="59">
        <v>0</v>
      </c>
      <c r="J21" s="59">
        <v>0.56999999999999995</v>
      </c>
      <c r="K21" s="54">
        <v>0.28000000000000003</v>
      </c>
      <c r="L21" s="59" t="s">
        <v>469</v>
      </c>
      <c r="M21" s="60" t="s">
        <v>210</v>
      </c>
      <c r="N21" s="59"/>
      <c r="O21" s="59"/>
      <c r="P21" s="59"/>
      <c r="Q21" s="59" t="s">
        <v>225</v>
      </c>
      <c r="R21" s="58" t="s">
        <v>178</v>
      </c>
    </row>
    <row r="22" spans="2:27" s="9" customFormat="1" ht="24.75" hidden="1" customHeight="1">
      <c r="B22" s="7">
        <v>18</v>
      </c>
      <c r="C22" s="59" t="s">
        <v>157</v>
      </c>
      <c r="D22" s="59" t="s">
        <v>158</v>
      </c>
      <c r="E22" s="61" t="s">
        <v>159</v>
      </c>
      <c r="F22" s="59" t="s">
        <v>160</v>
      </c>
      <c r="G22" s="59">
        <v>0.57999999999999996</v>
      </c>
      <c r="H22" s="59">
        <v>0.35</v>
      </c>
      <c r="I22" s="59">
        <v>0</v>
      </c>
      <c r="J22" s="59">
        <v>0.93</v>
      </c>
      <c r="K22" s="54">
        <v>0.3</v>
      </c>
      <c r="L22" s="59" t="s">
        <v>469</v>
      </c>
      <c r="M22" s="60" t="s">
        <v>210</v>
      </c>
      <c r="N22" s="59"/>
      <c r="O22" s="59"/>
      <c r="P22" s="59"/>
      <c r="Q22" s="59" t="s">
        <v>225</v>
      </c>
      <c r="R22" s="58" t="s">
        <v>178</v>
      </c>
    </row>
    <row r="23" spans="2:27" s="9" customFormat="1" ht="18.75" hidden="1" customHeight="1">
      <c r="B23" s="7">
        <v>19</v>
      </c>
      <c r="C23" s="59" t="s">
        <v>267</v>
      </c>
      <c r="D23" s="59" t="s">
        <v>269</v>
      </c>
      <c r="E23" s="63" t="s">
        <v>268</v>
      </c>
      <c r="F23" s="59"/>
      <c r="G23" s="59">
        <v>0.24</v>
      </c>
      <c r="H23" s="59">
        <v>0.02</v>
      </c>
      <c r="I23" s="59">
        <v>0</v>
      </c>
      <c r="J23" s="59">
        <v>0.26</v>
      </c>
      <c r="K23" s="54">
        <v>0.36</v>
      </c>
      <c r="L23" s="59" t="s">
        <v>469</v>
      </c>
      <c r="M23" s="60" t="s">
        <v>210</v>
      </c>
      <c r="N23" s="59"/>
      <c r="O23" s="59"/>
      <c r="P23" s="59"/>
      <c r="Q23" s="59" t="s">
        <v>225</v>
      </c>
      <c r="R23" s="58" t="s">
        <v>270</v>
      </c>
    </row>
    <row r="24" spans="2:27" s="9" customFormat="1" ht="47.25" hidden="1" customHeight="1">
      <c r="B24" s="7">
        <v>20</v>
      </c>
      <c r="C24" s="59" t="s">
        <v>271</v>
      </c>
      <c r="D24" s="59" t="s">
        <v>274</v>
      </c>
      <c r="E24" s="61" t="s">
        <v>272</v>
      </c>
      <c r="F24" s="62" t="s">
        <v>273</v>
      </c>
      <c r="G24" s="59">
        <v>1.35</v>
      </c>
      <c r="H24" s="59">
        <v>0.17</v>
      </c>
      <c r="I24" s="59">
        <v>0</v>
      </c>
      <c r="J24" s="59">
        <v>1.52</v>
      </c>
      <c r="K24" s="54">
        <v>0.3</v>
      </c>
      <c r="L24" s="59" t="s">
        <v>469</v>
      </c>
      <c r="M24" s="60" t="s">
        <v>210</v>
      </c>
      <c r="N24" s="59"/>
      <c r="O24" s="59"/>
      <c r="P24" s="59"/>
      <c r="Q24" s="59" t="s">
        <v>225</v>
      </c>
      <c r="R24" s="58" t="s">
        <v>275</v>
      </c>
    </row>
    <row r="25" spans="2:27" s="9" customFormat="1" ht="18.75" hidden="1" customHeight="1">
      <c r="B25" s="7">
        <v>21</v>
      </c>
      <c r="C25" s="59" t="s">
        <v>161</v>
      </c>
      <c r="D25" s="59" t="s">
        <v>162</v>
      </c>
      <c r="E25" s="61" t="s">
        <v>341</v>
      </c>
      <c r="F25" s="59" t="s">
        <v>133</v>
      </c>
      <c r="G25" s="59">
        <v>16.3</v>
      </c>
      <c r="H25" s="59">
        <v>3.1</v>
      </c>
      <c r="I25" s="59">
        <v>0</v>
      </c>
      <c r="J25" s="59">
        <v>19.41</v>
      </c>
      <c r="K25" s="54">
        <v>0.23</v>
      </c>
      <c r="L25" s="59" t="s">
        <v>468</v>
      </c>
      <c r="M25" s="60" t="s">
        <v>210</v>
      </c>
      <c r="N25" s="59"/>
      <c r="O25" s="59"/>
      <c r="P25" s="59"/>
      <c r="Q25" s="59" t="s">
        <v>225</v>
      </c>
      <c r="R25" s="58" t="s">
        <v>178</v>
      </c>
    </row>
    <row r="26" spans="2:27" ht="50.25" hidden="1" customHeight="1">
      <c r="B26" s="7">
        <v>1</v>
      </c>
      <c r="C26" s="54" t="s">
        <v>230</v>
      </c>
      <c r="D26" s="54" t="s">
        <v>231</v>
      </c>
      <c r="E26" s="54" t="s">
        <v>232</v>
      </c>
      <c r="F26" s="54" t="s">
        <v>14</v>
      </c>
      <c r="G26" s="54">
        <v>1.71</v>
      </c>
      <c r="H26" s="54">
        <v>0.17</v>
      </c>
      <c r="I26" s="54">
        <v>0.42</v>
      </c>
      <c r="J26" s="54">
        <v>2.29</v>
      </c>
      <c r="K26" s="54">
        <v>0.28999999999999998</v>
      </c>
      <c r="L26" s="54" t="s">
        <v>15</v>
      </c>
      <c r="M26" s="55"/>
      <c r="N26" s="55" t="s">
        <v>210</v>
      </c>
      <c r="O26" s="55" t="s">
        <v>210</v>
      </c>
      <c r="P26" s="57"/>
      <c r="Q26" s="54" t="s">
        <v>233</v>
      </c>
      <c r="R26" s="54">
        <v>911551128</v>
      </c>
      <c r="S26" s="32"/>
      <c r="T26" s="33"/>
      <c r="U26" s="32"/>
      <c r="V26" s="34"/>
      <c r="W26" s="35"/>
      <c r="X26" s="32"/>
      <c r="Y26" s="35"/>
      <c r="Z26" s="32"/>
      <c r="AA26" s="32"/>
    </row>
    <row r="27" spans="2:27" ht="22.5" hidden="1" customHeight="1">
      <c r="B27" s="7">
        <v>2</v>
      </c>
      <c r="C27" s="54" t="s">
        <v>234</v>
      </c>
      <c r="D27" s="54" t="s">
        <v>231</v>
      </c>
      <c r="E27" s="54" t="s">
        <v>235</v>
      </c>
      <c r="F27" s="54" t="s">
        <v>14</v>
      </c>
      <c r="G27" s="54">
        <v>14.77</v>
      </c>
      <c r="H27" s="54">
        <v>2.87</v>
      </c>
      <c r="I27" s="54">
        <v>0.79</v>
      </c>
      <c r="J27" s="54">
        <v>18.43</v>
      </c>
      <c r="K27" s="54">
        <v>0.26</v>
      </c>
      <c r="L27" s="54" t="s">
        <v>16</v>
      </c>
      <c r="M27" s="55"/>
      <c r="N27" s="55" t="s">
        <v>210</v>
      </c>
      <c r="O27" s="55" t="s">
        <v>210</v>
      </c>
      <c r="P27" s="57"/>
      <c r="Q27" s="54" t="s">
        <v>236</v>
      </c>
      <c r="R27" s="54">
        <v>9113544253</v>
      </c>
      <c r="S27" s="32"/>
      <c r="T27" s="33"/>
      <c r="U27" s="32"/>
      <c r="V27" s="36"/>
      <c r="W27" s="35"/>
      <c r="X27" s="32"/>
      <c r="Y27" s="35"/>
      <c r="Z27" s="32"/>
      <c r="AA27" s="32"/>
    </row>
    <row r="28" spans="2:27" ht="22.5" hidden="1" customHeight="1">
      <c r="B28" s="7">
        <v>3</v>
      </c>
      <c r="C28" s="54" t="s">
        <v>237</v>
      </c>
      <c r="D28" s="54" t="s">
        <v>238</v>
      </c>
      <c r="E28" s="54" t="s">
        <v>239</v>
      </c>
      <c r="F28" s="54" t="s">
        <v>10</v>
      </c>
      <c r="G28" s="54">
        <v>1.41</v>
      </c>
      <c r="H28" s="54">
        <v>0.11</v>
      </c>
      <c r="I28" s="54">
        <v>0</v>
      </c>
      <c r="J28" s="54">
        <v>1.52</v>
      </c>
      <c r="K28" s="54">
        <v>0.3</v>
      </c>
      <c r="L28" s="54" t="s">
        <v>17</v>
      </c>
      <c r="M28" s="55"/>
      <c r="N28" s="55" t="s">
        <v>210</v>
      </c>
      <c r="O28" s="55" t="s">
        <v>210</v>
      </c>
      <c r="P28" s="57"/>
      <c r="Q28" s="54" t="s">
        <v>214</v>
      </c>
      <c r="R28" s="54">
        <v>9121228286</v>
      </c>
      <c r="S28" s="32"/>
      <c r="T28" s="33"/>
      <c r="U28" s="32"/>
      <c r="V28" s="36"/>
      <c r="W28" s="35"/>
      <c r="X28" s="32"/>
      <c r="Y28" s="35"/>
      <c r="Z28" s="32"/>
      <c r="AA28" s="32"/>
    </row>
    <row r="29" spans="2:27" ht="22.5" hidden="1" customHeight="1">
      <c r="B29" s="7">
        <v>4</v>
      </c>
      <c r="C29" s="54" t="s">
        <v>240</v>
      </c>
      <c r="D29" s="54" t="s">
        <v>241</v>
      </c>
      <c r="E29" s="54" t="s">
        <v>242</v>
      </c>
      <c r="F29" s="54" t="s">
        <v>10</v>
      </c>
      <c r="G29" s="54">
        <v>1.69</v>
      </c>
      <c r="H29" s="54">
        <v>0.99</v>
      </c>
      <c r="I29" s="54">
        <v>1</v>
      </c>
      <c r="J29" s="54">
        <v>3.68</v>
      </c>
      <c r="K29" s="54">
        <v>0.26</v>
      </c>
      <c r="L29" s="54" t="s">
        <v>18</v>
      </c>
      <c r="M29" s="55"/>
      <c r="N29" s="55" t="s">
        <v>210</v>
      </c>
      <c r="O29" s="55" t="s">
        <v>210</v>
      </c>
      <c r="P29" s="57"/>
      <c r="Q29" s="54" t="s">
        <v>243</v>
      </c>
      <c r="R29" s="54">
        <v>9111945301</v>
      </c>
      <c r="S29" s="32"/>
      <c r="T29" s="33"/>
      <c r="U29" s="32"/>
      <c r="V29" s="36"/>
      <c r="W29" s="35"/>
      <c r="X29" s="32"/>
      <c r="Y29" s="35"/>
      <c r="Z29" s="32"/>
      <c r="AA29" s="32"/>
    </row>
    <row r="30" spans="2:27" ht="22.5" hidden="1" customHeight="1">
      <c r="B30" s="7">
        <v>5</v>
      </c>
      <c r="C30" s="54" t="s">
        <v>244</v>
      </c>
      <c r="D30" s="54" t="s">
        <v>245</v>
      </c>
      <c r="E30" s="54">
        <v>30000</v>
      </c>
      <c r="F30" s="54" t="s">
        <v>10</v>
      </c>
      <c r="G30" s="54">
        <v>2.04</v>
      </c>
      <c r="H30" s="54">
        <v>0.08</v>
      </c>
      <c r="I30" s="54">
        <v>5.71</v>
      </c>
      <c r="J30" s="54">
        <v>7.83</v>
      </c>
      <c r="K30" s="54">
        <v>0.22</v>
      </c>
      <c r="L30" s="54" t="s">
        <v>20</v>
      </c>
      <c r="M30" s="55"/>
      <c r="N30" s="55" t="s">
        <v>210</v>
      </c>
      <c r="O30" s="55" t="s">
        <v>210</v>
      </c>
      <c r="P30" s="57"/>
      <c r="Q30" s="54" t="s">
        <v>375</v>
      </c>
      <c r="R30" s="54">
        <v>9121482962</v>
      </c>
      <c r="S30" s="32"/>
      <c r="T30" s="33"/>
      <c r="U30" s="32"/>
      <c r="V30" s="36"/>
      <c r="W30" s="35"/>
      <c r="X30" s="32"/>
      <c r="Y30" s="35"/>
      <c r="Z30" s="32"/>
      <c r="AA30" s="32"/>
    </row>
    <row r="31" spans="2:27" ht="40.5" hidden="1" customHeight="1">
      <c r="B31" s="7">
        <v>6</v>
      </c>
      <c r="C31" s="54" t="s">
        <v>246</v>
      </c>
      <c r="D31" s="54" t="s">
        <v>247</v>
      </c>
      <c r="E31" s="54" t="s">
        <v>248</v>
      </c>
      <c r="F31" s="54" t="s">
        <v>10</v>
      </c>
      <c r="G31" s="54">
        <v>6.84</v>
      </c>
      <c r="H31" s="54">
        <v>1.51</v>
      </c>
      <c r="I31" s="54">
        <v>1.26</v>
      </c>
      <c r="J31" s="54">
        <v>9.6</v>
      </c>
      <c r="K31" s="54">
        <v>0.38</v>
      </c>
      <c r="L31" s="54" t="s">
        <v>249</v>
      </c>
      <c r="M31" s="55"/>
      <c r="N31" s="55" t="s">
        <v>210</v>
      </c>
      <c r="O31" s="55" t="s">
        <v>210</v>
      </c>
      <c r="P31" s="57"/>
      <c r="Q31" s="54" t="s">
        <v>250</v>
      </c>
      <c r="R31" s="54">
        <v>9121169019</v>
      </c>
      <c r="S31" s="32"/>
      <c r="T31" s="33"/>
      <c r="U31" s="32"/>
      <c r="V31" s="36"/>
      <c r="W31" s="35"/>
      <c r="X31" s="32"/>
      <c r="Y31" s="35"/>
      <c r="Z31" s="32"/>
      <c r="AA31" s="32"/>
    </row>
    <row r="32" spans="2:27" ht="50.25" hidden="1" customHeight="1">
      <c r="B32" s="7">
        <v>7</v>
      </c>
      <c r="C32" s="54" t="s">
        <v>252</v>
      </c>
      <c r="D32" s="54" t="s">
        <v>253</v>
      </c>
      <c r="E32" s="54" t="s">
        <v>254</v>
      </c>
      <c r="F32" s="54" t="s">
        <v>10</v>
      </c>
      <c r="G32" s="54">
        <v>3.95</v>
      </c>
      <c r="H32" s="54">
        <v>0.1</v>
      </c>
      <c r="I32" s="54">
        <v>0.01</v>
      </c>
      <c r="J32" s="54">
        <v>4.0599999999999996</v>
      </c>
      <c r="K32" s="54">
        <v>0.22</v>
      </c>
      <c r="L32" s="54" t="s">
        <v>23</v>
      </c>
      <c r="M32" s="55"/>
      <c r="N32" s="55" t="s">
        <v>210</v>
      </c>
      <c r="O32" s="55" t="s">
        <v>210</v>
      </c>
      <c r="P32" s="57"/>
      <c r="Q32" s="54" t="s">
        <v>255</v>
      </c>
      <c r="R32" s="54">
        <v>9111520424</v>
      </c>
      <c r="S32" s="32"/>
      <c r="T32" s="33"/>
      <c r="U32" s="32"/>
      <c r="V32" s="36"/>
      <c r="W32" s="35"/>
      <c r="X32" s="32"/>
      <c r="Y32" s="35"/>
      <c r="Z32" s="32"/>
      <c r="AA32" s="32"/>
    </row>
    <row r="33" spans="2:27" ht="36" hidden="1" customHeight="1">
      <c r="B33" s="7">
        <v>8</v>
      </c>
      <c r="C33" s="54" t="s">
        <v>376</v>
      </c>
      <c r="D33" s="54" t="s">
        <v>21</v>
      </c>
      <c r="E33" s="54" t="s">
        <v>377</v>
      </c>
      <c r="F33" s="54" t="s">
        <v>10</v>
      </c>
      <c r="G33" s="54">
        <v>5.45</v>
      </c>
      <c r="H33" s="54">
        <v>0.6</v>
      </c>
      <c r="I33" s="54">
        <v>0</v>
      </c>
      <c r="J33" s="54">
        <v>6.05</v>
      </c>
      <c r="K33" s="54">
        <v>0.32</v>
      </c>
      <c r="L33" s="54" t="s">
        <v>15</v>
      </c>
      <c r="M33" s="55"/>
      <c r="N33" s="55" t="s">
        <v>210</v>
      </c>
      <c r="O33" s="55" t="s">
        <v>210</v>
      </c>
      <c r="P33" s="57"/>
      <c r="Q33" s="54" t="s">
        <v>378</v>
      </c>
      <c r="R33" s="54">
        <v>9111156318</v>
      </c>
      <c r="S33" s="32"/>
      <c r="T33" s="33"/>
      <c r="U33" s="32"/>
      <c r="V33" s="36"/>
      <c r="W33" s="35"/>
      <c r="X33" s="32"/>
      <c r="Y33" s="35"/>
      <c r="Z33" s="32"/>
      <c r="AA33" s="32"/>
    </row>
    <row r="34" spans="2:27" ht="22.5" hidden="1" customHeight="1">
      <c r="B34" s="7">
        <v>9</v>
      </c>
      <c r="C34" s="54" t="s">
        <v>379</v>
      </c>
      <c r="D34" s="54" t="s">
        <v>380</v>
      </c>
      <c r="E34" s="54">
        <v>15000</v>
      </c>
      <c r="F34" s="54" t="s">
        <v>139</v>
      </c>
      <c r="G34" s="54">
        <v>0.122</v>
      </c>
      <c r="H34" s="54">
        <v>0.92500000000000004</v>
      </c>
      <c r="I34" s="54">
        <v>0</v>
      </c>
      <c r="J34" s="54">
        <v>1.0469999999999999</v>
      </c>
      <c r="K34" s="54">
        <v>0.25</v>
      </c>
      <c r="L34" s="54" t="s">
        <v>16</v>
      </c>
      <c r="M34" s="55" t="s">
        <v>210</v>
      </c>
      <c r="N34" s="55"/>
      <c r="O34" s="56"/>
      <c r="P34" s="55" t="s">
        <v>210</v>
      </c>
      <c r="Q34" s="54" t="s">
        <v>381</v>
      </c>
      <c r="R34" s="54">
        <v>1133364073</v>
      </c>
      <c r="S34" s="32"/>
      <c r="T34" s="33"/>
      <c r="U34" s="32"/>
      <c r="V34" s="36"/>
      <c r="W34" s="35"/>
      <c r="X34" s="32"/>
      <c r="Y34" s="35"/>
      <c r="Z34" s="32"/>
      <c r="AA34" s="32"/>
    </row>
    <row r="35" spans="2:27" ht="22.5" hidden="1" customHeight="1">
      <c r="B35" s="7">
        <v>10</v>
      </c>
      <c r="C35" s="54" t="s">
        <v>382</v>
      </c>
      <c r="D35" s="54" t="s">
        <v>158</v>
      </c>
      <c r="E35" s="54">
        <v>10000</v>
      </c>
      <c r="F35" s="54" t="s">
        <v>160</v>
      </c>
      <c r="G35" s="54">
        <v>0.67800000000000005</v>
      </c>
      <c r="H35" s="54">
        <v>1</v>
      </c>
      <c r="I35" s="54">
        <v>0</v>
      </c>
      <c r="J35" s="54">
        <v>1.6779999999999999</v>
      </c>
      <c r="K35" s="54">
        <v>0.4</v>
      </c>
      <c r="L35" s="54" t="s">
        <v>16</v>
      </c>
      <c r="M35" s="55" t="s">
        <v>210</v>
      </c>
      <c r="N35" s="55"/>
      <c r="O35" s="56"/>
      <c r="P35" s="55" t="s">
        <v>210</v>
      </c>
      <c r="Q35" s="54" t="s">
        <v>383</v>
      </c>
      <c r="R35" s="54">
        <v>1133364073</v>
      </c>
      <c r="S35" s="32"/>
      <c r="T35" s="33"/>
      <c r="U35" s="32"/>
      <c r="V35" s="36"/>
      <c r="W35" s="35"/>
      <c r="X35" s="32"/>
      <c r="Y35" s="35"/>
      <c r="Z35" s="32"/>
      <c r="AA35" s="32"/>
    </row>
    <row r="36" spans="2:27" ht="22.5" hidden="1" customHeight="1">
      <c r="B36" s="7">
        <v>11</v>
      </c>
      <c r="C36" s="54" t="s">
        <v>384</v>
      </c>
      <c r="D36" s="54" t="s">
        <v>251</v>
      </c>
      <c r="E36" s="54">
        <v>1000000</v>
      </c>
      <c r="F36" s="54" t="s">
        <v>273</v>
      </c>
      <c r="G36" s="54">
        <v>0.52</v>
      </c>
      <c r="H36" s="54">
        <v>0.12</v>
      </c>
      <c r="I36" s="54">
        <v>0</v>
      </c>
      <c r="J36" s="54">
        <v>0.64</v>
      </c>
      <c r="K36" s="54">
        <v>0.25</v>
      </c>
      <c r="L36" s="54" t="s">
        <v>16</v>
      </c>
      <c r="M36" s="55" t="s">
        <v>210</v>
      </c>
      <c r="N36" s="55"/>
      <c r="O36" s="56"/>
      <c r="P36" s="55" t="s">
        <v>210</v>
      </c>
      <c r="Q36" s="54" t="s">
        <v>385</v>
      </c>
      <c r="R36" s="54">
        <v>9111522375</v>
      </c>
      <c r="S36" s="32"/>
      <c r="T36" s="33"/>
      <c r="U36" s="32"/>
      <c r="V36" s="36"/>
      <c r="W36" s="35"/>
      <c r="X36" s="32"/>
      <c r="Y36" s="35"/>
      <c r="Z36" s="32"/>
      <c r="AA36" s="32"/>
    </row>
    <row r="37" spans="2:27" ht="36" hidden="1" customHeight="1">
      <c r="B37" s="7">
        <v>12</v>
      </c>
      <c r="C37" s="54" t="s">
        <v>277</v>
      </c>
      <c r="D37" s="54" t="s">
        <v>278</v>
      </c>
      <c r="E37" s="54">
        <v>2000</v>
      </c>
      <c r="F37" s="54" t="s">
        <v>10</v>
      </c>
      <c r="G37" s="54">
        <v>0.25700000000000001</v>
      </c>
      <c r="H37" s="54">
        <v>0.23</v>
      </c>
      <c r="I37" s="54">
        <v>0.3</v>
      </c>
      <c r="J37" s="54">
        <v>0.78700000000000003</v>
      </c>
      <c r="K37" s="54">
        <v>0.24</v>
      </c>
      <c r="L37" s="54" t="s">
        <v>11</v>
      </c>
      <c r="M37" s="55" t="s">
        <v>210</v>
      </c>
      <c r="N37" s="55"/>
      <c r="O37" s="55" t="s">
        <v>210</v>
      </c>
      <c r="P37" s="55" t="s">
        <v>210</v>
      </c>
      <c r="Q37" s="54" t="s">
        <v>386</v>
      </c>
      <c r="R37" s="54">
        <v>35289435</v>
      </c>
      <c r="S37" s="32"/>
      <c r="T37" s="33"/>
      <c r="U37" s="32"/>
      <c r="V37" s="36"/>
      <c r="W37" s="35"/>
      <c r="X37" s="32"/>
      <c r="Y37" s="35"/>
      <c r="Z37" s="32"/>
      <c r="AA37" s="32"/>
    </row>
    <row r="38" spans="2:27" ht="22.5" hidden="1" customHeight="1">
      <c r="B38" s="7">
        <v>13</v>
      </c>
      <c r="C38" s="54" t="s">
        <v>387</v>
      </c>
      <c r="D38" s="54" t="s">
        <v>117</v>
      </c>
      <c r="E38" s="54">
        <v>200</v>
      </c>
      <c r="F38" s="54" t="s">
        <v>10</v>
      </c>
      <c r="G38" s="54">
        <v>0.24</v>
      </c>
      <c r="H38" s="54">
        <v>0.06</v>
      </c>
      <c r="I38" s="54">
        <v>0</v>
      </c>
      <c r="J38" s="54">
        <v>0.3</v>
      </c>
      <c r="K38" s="54">
        <v>0.21</v>
      </c>
      <c r="L38" s="54" t="s">
        <v>16</v>
      </c>
      <c r="M38" s="55" t="s">
        <v>210</v>
      </c>
      <c r="N38" s="55"/>
      <c r="O38" s="56"/>
      <c r="P38" s="57"/>
      <c r="Q38" s="54" t="s">
        <v>385</v>
      </c>
      <c r="R38" s="54">
        <v>9111522375</v>
      </c>
      <c r="S38" s="32"/>
      <c r="T38" s="33"/>
      <c r="U38" s="32"/>
      <c r="V38" s="36"/>
      <c r="W38" s="35"/>
      <c r="X38" s="32"/>
      <c r="Y38" s="35"/>
      <c r="Z38" s="32"/>
      <c r="AA38" s="32"/>
    </row>
    <row r="39" spans="2:27" ht="22.5" hidden="1" customHeight="1">
      <c r="B39" s="7">
        <v>14</v>
      </c>
      <c r="C39" s="54" t="s">
        <v>388</v>
      </c>
      <c r="D39" s="54" t="s">
        <v>155</v>
      </c>
      <c r="E39" s="54" t="s">
        <v>156</v>
      </c>
      <c r="F39" s="54" t="s">
        <v>148</v>
      </c>
      <c r="G39" s="54">
        <v>0.3</v>
      </c>
      <c r="H39" s="54">
        <v>0.1</v>
      </c>
      <c r="I39" s="54">
        <v>0</v>
      </c>
      <c r="J39" s="54">
        <v>0.6</v>
      </c>
      <c r="K39" s="54">
        <v>0.192</v>
      </c>
      <c r="L39" s="54" t="s">
        <v>389</v>
      </c>
      <c r="M39" s="55" t="s">
        <v>210</v>
      </c>
      <c r="N39" s="55"/>
      <c r="O39" s="56"/>
      <c r="P39" s="55" t="s">
        <v>210</v>
      </c>
      <c r="Q39" s="54" t="s">
        <v>385</v>
      </c>
      <c r="R39" s="54">
        <v>9111522375</v>
      </c>
      <c r="S39" s="32"/>
      <c r="T39" s="33"/>
      <c r="U39" s="32"/>
      <c r="V39" s="36"/>
      <c r="W39" s="35"/>
      <c r="X39" s="32"/>
      <c r="Y39" s="35"/>
      <c r="Z39" s="32"/>
      <c r="AA39" s="32"/>
    </row>
    <row r="40" spans="2:27" ht="22.5" hidden="1" customHeight="1">
      <c r="B40" s="7">
        <v>15</v>
      </c>
      <c r="C40" s="54" t="s">
        <v>157</v>
      </c>
      <c r="D40" s="54" t="s">
        <v>158</v>
      </c>
      <c r="E40" s="54" t="s">
        <v>390</v>
      </c>
      <c r="F40" s="54" t="s">
        <v>160</v>
      </c>
      <c r="G40" s="54">
        <v>0.20799999999999999</v>
      </c>
      <c r="H40" s="54">
        <v>0.26600000000000001</v>
      </c>
      <c r="I40" s="54">
        <v>0</v>
      </c>
      <c r="J40" s="54">
        <v>0.47399999999999998</v>
      </c>
      <c r="K40" s="54">
        <v>0.33</v>
      </c>
      <c r="L40" s="54" t="s">
        <v>389</v>
      </c>
      <c r="M40" s="55" t="s">
        <v>210</v>
      </c>
      <c r="N40" s="55"/>
      <c r="O40" s="56"/>
      <c r="P40" s="55" t="s">
        <v>210</v>
      </c>
      <c r="Q40" s="54" t="s">
        <v>391</v>
      </c>
      <c r="R40" s="54">
        <v>1133364073</v>
      </c>
      <c r="S40" s="32"/>
      <c r="T40" s="33"/>
      <c r="U40" s="32"/>
      <c r="V40" s="36"/>
      <c r="W40" s="35"/>
      <c r="X40" s="32"/>
      <c r="Y40" s="35"/>
      <c r="Z40" s="32"/>
      <c r="AA40" s="32"/>
    </row>
    <row r="41" spans="2:27" ht="22.5" hidden="1" customHeight="1">
      <c r="B41" s="7">
        <v>16</v>
      </c>
      <c r="C41" s="54" t="s">
        <v>267</v>
      </c>
      <c r="D41" s="54" t="s">
        <v>269</v>
      </c>
      <c r="E41" s="54" t="s">
        <v>392</v>
      </c>
      <c r="F41" s="54" t="s">
        <v>393</v>
      </c>
      <c r="G41" s="54">
        <v>0.03</v>
      </c>
      <c r="H41" s="54">
        <v>1.6E-2</v>
      </c>
      <c r="I41" s="54">
        <v>0</v>
      </c>
      <c r="J41" s="54">
        <v>4.5999999999999999E-2</v>
      </c>
      <c r="K41" s="54">
        <v>0.36</v>
      </c>
      <c r="L41" s="54" t="s">
        <v>389</v>
      </c>
      <c r="M41" s="55" t="s">
        <v>210</v>
      </c>
      <c r="N41" s="55"/>
      <c r="O41" s="56"/>
      <c r="P41" s="55" t="s">
        <v>210</v>
      </c>
      <c r="Q41" s="54" t="s">
        <v>381</v>
      </c>
      <c r="R41" s="54">
        <v>1133364073</v>
      </c>
      <c r="S41" s="32"/>
      <c r="T41" s="33"/>
      <c r="U41" s="32"/>
      <c r="V41" s="36"/>
      <c r="W41" s="35"/>
      <c r="X41" s="32"/>
      <c r="Y41" s="35"/>
      <c r="Z41" s="32"/>
      <c r="AA41" s="32"/>
    </row>
    <row r="42" spans="2:27" ht="22.5" hidden="1" customHeight="1">
      <c r="B42" s="7">
        <v>17</v>
      </c>
      <c r="C42" s="54" t="s">
        <v>394</v>
      </c>
      <c r="D42" s="54" t="s">
        <v>274</v>
      </c>
      <c r="E42" s="54" t="s">
        <v>395</v>
      </c>
      <c r="F42" s="54" t="s">
        <v>396</v>
      </c>
      <c r="G42" s="54">
        <v>3.2000000000000001E-2</v>
      </c>
      <c r="H42" s="54">
        <v>0.01</v>
      </c>
      <c r="I42" s="54">
        <v>0</v>
      </c>
      <c r="J42" s="54">
        <v>4.2999999999999997E-2</v>
      </c>
      <c r="K42" s="54">
        <v>0.36</v>
      </c>
      <c r="L42" s="54" t="s">
        <v>16</v>
      </c>
      <c r="M42" s="55" t="s">
        <v>210</v>
      </c>
      <c r="N42" s="55"/>
      <c r="O42" s="56"/>
      <c r="P42" s="55" t="s">
        <v>210</v>
      </c>
      <c r="Q42" s="54" t="s">
        <v>385</v>
      </c>
      <c r="R42" s="54">
        <v>9111522375</v>
      </c>
      <c r="S42" s="32"/>
      <c r="T42" s="33"/>
      <c r="U42" s="32"/>
      <c r="V42" s="36"/>
      <c r="W42" s="35"/>
      <c r="X42" s="32"/>
      <c r="Y42" s="35"/>
      <c r="Z42" s="32"/>
      <c r="AA42" s="32"/>
    </row>
    <row r="43" spans="2:27" ht="22.5" hidden="1" customHeight="1">
      <c r="B43" s="7">
        <v>18</v>
      </c>
      <c r="C43" s="54" t="s">
        <v>397</v>
      </c>
      <c r="D43" s="54" t="s">
        <v>398</v>
      </c>
      <c r="E43" s="54"/>
      <c r="F43" s="54"/>
      <c r="G43" s="54">
        <v>0.33</v>
      </c>
      <c r="H43" s="54">
        <v>0.23</v>
      </c>
      <c r="I43" s="54">
        <v>0</v>
      </c>
      <c r="J43" s="54">
        <v>0.55000000000000004</v>
      </c>
      <c r="K43" s="54">
        <v>0.23</v>
      </c>
      <c r="L43" s="54" t="s">
        <v>16</v>
      </c>
      <c r="M43" s="55" t="s">
        <v>210</v>
      </c>
      <c r="N43" s="55"/>
      <c r="O43" s="56"/>
      <c r="P43" s="55" t="s">
        <v>210</v>
      </c>
      <c r="Q43" s="54" t="s">
        <v>399</v>
      </c>
      <c r="R43" s="54">
        <v>33358862</v>
      </c>
      <c r="S43" s="32"/>
      <c r="T43" s="33"/>
      <c r="U43" s="32"/>
      <c r="V43" s="36"/>
      <c r="W43" s="35"/>
      <c r="X43" s="32"/>
      <c r="Y43" s="35"/>
      <c r="Z43" s="32"/>
      <c r="AA43" s="32"/>
    </row>
    <row r="44" spans="2:27" ht="22.5" hidden="1" customHeight="1">
      <c r="B44" s="7">
        <v>19</v>
      </c>
      <c r="C44" s="54" t="s">
        <v>400</v>
      </c>
      <c r="D44" s="54" t="s">
        <v>401</v>
      </c>
      <c r="E44" s="54">
        <v>4000</v>
      </c>
      <c r="F44" s="54" t="s">
        <v>10</v>
      </c>
      <c r="G44" s="54">
        <v>0.42</v>
      </c>
      <c r="H44" s="54">
        <v>0.1</v>
      </c>
      <c r="I44" s="54">
        <v>0</v>
      </c>
      <c r="J44" s="54">
        <v>0.52</v>
      </c>
      <c r="K44" s="54">
        <v>0.23</v>
      </c>
      <c r="L44" s="54" t="s">
        <v>16</v>
      </c>
      <c r="M44" s="55" t="s">
        <v>210</v>
      </c>
      <c r="N44" s="55"/>
      <c r="O44" s="56"/>
      <c r="P44" s="55" t="s">
        <v>210</v>
      </c>
      <c r="Q44" s="54" t="s">
        <v>399</v>
      </c>
      <c r="R44" s="54">
        <v>33358862</v>
      </c>
      <c r="S44" s="32"/>
      <c r="T44" s="33"/>
      <c r="U44" s="32"/>
      <c r="V44" s="36"/>
      <c r="W44" s="35"/>
      <c r="X44" s="32"/>
      <c r="Y44" s="35"/>
      <c r="Z44" s="32"/>
      <c r="AA44" s="32"/>
    </row>
    <row r="45" spans="2:27" ht="22.5" hidden="1" customHeight="1">
      <c r="B45" s="7">
        <v>20</v>
      </c>
      <c r="C45" s="54" t="s">
        <v>402</v>
      </c>
      <c r="D45" s="54" t="s">
        <v>155</v>
      </c>
      <c r="E45" s="54"/>
      <c r="F45" s="54"/>
      <c r="G45" s="54">
        <v>0.6</v>
      </c>
      <c r="H45" s="54">
        <v>0.17</v>
      </c>
      <c r="I45" s="54">
        <v>0</v>
      </c>
      <c r="J45" s="54">
        <v>0.77</v>
      </c>
      <c r="K45" s="54">
        <v>0.23</v>
      </c>
      <c r="L45" s="54" t="s">
        <v>16</v>
      </c>
      <c r="M45" s="55" t="s">
        <v>210</v>
      </c>
      <c r="N45" s="55"/>
      <c r="O45" s="56"/>
      <c r="P45" s="55" t="s">
        <v>210</v>
      </c>
      <c r="Q45" s="54" t="s">
        <v>399</v>
      </c>
      <c r="R45" s="54">
        <v>33358862</v>
      </c>
      <c r="S45" s="32"/>
      <c r="T45" s="33"/>
      <c r="U45" s="32"/>
      <c r="V45" s="36"/>
      <c r="W45" s="35"/>
      <c r="X45" s="32"/>
      <c r="Y45" s="35"/>
      <c r="Z45" s="32"/>
      <c r="AA45" s="32"/>
    </row>
    <row r="46" spans="2:27" ht="22.5" hidden="1" customHeight="1">
      <c r="B46" s="7">
        <v>21</v>
      </c>
      <c r="C46" s="54" t="s">
        <v>161</v>
      </c>
      <c r="D46" s="54" t="s">
        <v>162</v>
      </c>
      <c r="E46" s="54" t="s">
        <v>403</v>
      </c>
      <c r="F46" s="54" t="s">
        <v>133</v>
      </c>
      <c r="G46" s="54">
        <v>17</v>
      </c>
      <c r="H46" s="54">
        <v>6.5</v>
      </c>
      <c r="I46" s="54">
        <v>0</v>
      </c>
      <c r="J46" s="54">
        <v>23.5</v>
      </c>
      <c r="K46" s="54">
        <v>0.23</v>
      </c>
      <c r="L46" s="54" t="s">
        <v>72</v>
      </c>
      <c r="M46" s="55" t="s">
        <v>210</v>
      </c>
      <c r="N46" s="55"/>
      <c r="O46" s="56"/>
      <c r="P46" s="55" t="s">
        <v>210</v>
      </c>
      <c r="Q46" s="54" t="s">
        <v>404</v>
      </c>
      <c r="R46" s="54">
        <v>9113915033</v>
      </c>
      <c r="S46" s="32"/>
      <c r="T46" s="33"/>
      <c r="U46" s="32"/>
      <c r="V46" s="36"/>
      <c r="W46" s="35"/>
      <c r="X46" s="32"/>
      <c r="Y46" s="35"/>
      <c r="Z46" s="32"/>
      <c r="AA46" s="32"/>
    </row>
    <row r="47" spans="2:27" ht="26.25" customHeight="1">
      <c r="B47" s="43">
        <v>1</v>
      </c>
      <c r="C47" s="47" t="s">
        <v>234</v>
      </c>
      <c r="D47" s="47" t="s">
        <v>231</v>
      </c>
      <c r="E47" s="47" t="s">
        <v>235</v>
      </c>
      <c r="F47" s="47" t="s">
        <v>14</v>
      </c>
      <c r="G47" s="47">
        <v>14.77</v>
      </c>
      <c r="H47" s="47">
        <v>2.87</v>
      </c>
      <c r="I47" s="47">
        <v>0.79</v>
      </c>
      <c r="J47" s="47">
        <f>G47+H47+I47</f>
        <v>18.43</v>
      </c>
      <c r="K47" s="47">
        <v>0.26</v>
      </c>
      <c r="L47" s="47" t="s">
        <v>16</v>
      </c>
      <c r="M47" s="47"/>
      <c r="N47" s="47" t="s">
        <v>210</v>
      </c>
      <c r="O47" s="47" t="s">
        <v>210</v>
      </c>
      <c r="P47" s="47"/>
      <c r="Q47" s="47" t="s">
        <v>236</v>
      </c>
      <c r="R47" s="47">
        <v>9113544253</v>
      </c>
    </row>
    <row r="48" spans="2:27" s="116" customFormat="1" ht="18">
      <c r="B48" s="115">
        <v>2</v>
      </c>
      <c r="C48" s="39" t="s">
        <v>237</v>
      </c>
      <c r="D48" s="39" t="s">
        <v>238</v>
      </c>
      <c r="E48" s="39" t="s">
        <v>239</v>
      </c>
      <c r="F48" s="39" t="s">
        <v>10</v>
      </c>
      <c r="G48" s="39">
        <v>1.41</v>
      </c>
      <c r="H48" s="39">
        <v>0.11</v>
      </c>
      <c r="I48" s="39">
        <v>0</v>
      </c>
      <c r="J48" s="47">
        <f t="shared" ref="J48:J62" si="0">G48+H48+I48</f>
        <v>1.52</v>
      </c>
      <c r="K48" s="39">
        <v>0.3</v>
      </c>
      <c r="L48" s="39" t="s">
        <v>17</v>
      </c>
      <c r="M48" s="53"/>
      <c r="N48" s="53" t="s">
        <v>210</v>
      </c>
      <c r="O48" s="53" t="s">
        <v>210</v>
      </c>
      <c r="P48" s="52"/>
      <c r="Q48" s="39" t="s">
        <v>214</v>
      </c>
      <c r="R48" s="39">
        <v>9121228286</v>
      </c>
    </row>
    <row r="49" spans="2:18" s="116" customFormat="1" ht="18">
      <c r="B49" s="115">
        <v>3</v>
      </c>
      <c r="C49" s="39" t="s">
        <v>240</v>
      </c>
      <c r="D49" s="39" t="s">
        <v>241</v>
      </c>
      <c r="E49" s="39" t="s">
        <v>242</v>
      </c>
      <c r="F49" s="39" t="s">
        <v>10</v>
      </c>
      <c r="G49" s="39">
        <v>1.69</v>
      </c>
      <c r="H49" s="39">
        <v>0.99</v>
      </c>
      <c r="I49" s="39">
        <v>1</v>
      </c>
      <c r="J49" s="47">
        <f t="shared" si="0"/>
        <v>3.6799999999999997</v>
      </c>
      <c r="K49" s="39">
        <v>0.26</v>
      </c>
      <c r="L49" s="39" t="s">
        <v>18</v>
      </c>
      <c r="M49" s="53"/>
      <c r="N49" s="53" t="s">
        <v>210</v>
      </c>
      <c r="O49" s="53" t="s">
        <v>210</v>
      </c>
      <c r="P49" s="52"/>
      <c r="Q49" s="39" t="s">
        <v>243</v>
      </c>
      <c r="R49" s="39">
        <v>9111945301</v>
      </c>
    </row>
    <row r="50" spans="2:18" s="116" customFormat="1" ht="36" customHeight="1">
      <c r="B50" s="115">
        <v>4</v>
      </c>
      <c r="C50" s="39" t="s">
        <v>246</v>
      </c>
      <c r="D50" s="39" t="s">
        <v>247</v>
      </c>
      <c r="E50" s="39" t="s">
        <v>248</v>
      </c>
      <c r="F50" s="39" t="s">
        <v>10</v>
      </c>
      <c r="G50" s="39">
        <v>6.84</v>
      </c>
      <c r="H50" s="39">
        <v>1.51</v>
      </c>
      <c r="I50" s="39">
        <v>1.26</v>
      </c>
      <c r="J50" s="47">
        <f t="shared" si="0"/>
        <v>9.61</v>
      </c>
      <c r="K50" s="39">
        <v>0.38</v>
      </c>
      <c r="L50" s="39" t="s">
        <v>249</v>
      </c>
      <c r="M50" s="53"/>
      <c r="N50" s="53" t="s">
        <v>210</v>
      </c>
      <c r="O50" s="53" t="s">
        <v>210</v>
      </c>
      <c r="P50" s="52"/>
      <c r="Q50" s="39" t="s">
        <v>250</v>
      </c>
      <c r="R50" s="39">
        <v>9121169019</v>
      </c>
    </row>
    <row r="51" spans="2:18" s="116" customFormat="1" ht="18">
      <c r="B51" s="115">
        <v>5</v>
      </c>
      <c r="C51" s="39" t="s">
        <v>244</v>
      </c>
      <c r="D51" s="39" t="s">
        <v>245</v>
      </c>
      <c r="E51" s="39">
        <v>30000</v>
      </c>
      <c r="F51" s="39" t="s">
        <v>10</v>
      </c>
      <c r="G51" s="39">
        <v>2.04</v>
      </c>
      <c r="H51" s="39">
        <v>0.08</v>
      </c>
      <c r="I51" s="39">
        <v>5.71</v>
      </c>
      <c r="J51" s="47">
        <f t="shared" si="0"/>
        <v>7.83</v>
      </c>
      <c r="K51" s="39">
        <v>0.22</v>
      </c>
      <c r="L51" s="39" t="s">
        <v>20</v>
      </c>
      <c r="M51" s="53"/>
      <c r="N51" s="53" t="s">
        <v>210</v>
      </c>
      <c r="O51" s="53" t="s">
        <v>210</v>
      </c>
      <c r="P51" s="52"/>
      <c r="Q51" s="39" t="s">
        <v>375</v>
      </c>
      <c r="R51" s="39">
        <v>9121482962</v>
      </c>
    </row>
    <row r="52" spans="2:18" ht="31.5">
      <c r="B52" s="43">
        <v>6</v>
      </c>
      <c r="C52" s="47" t="s">
        <v>376</v>
      </c>
      <c r="D52" s="47" t="s">
        <v>21</v>
      </c>
      <c r="E52" s="47" t="s">
        <v>377</v>
      </c>
      <c r="F52" s="47" t="s">
        <v>10</v>
      </c>
      <c r="G52" s="47">
        <v>5.45</v>
      </c>
      <c r="H52" s="47">
        <v>0.6</v>
      </c>
      <c r="I52" s="47">
        <v>0</v>
      </c>
      <c r="J52" s="47">
        <f t="shared" si="0"/>
        <v>6.05</v>
      </c>
      <c r="K52" s="47">
        <v>0.32</v>
      </c>
      <c r="L52" s="47" t="s">
        <v>15</v>
      </c>
      <c r="M52" s="51"/>
      <c r="N52" s="51" t="s">
        <v>210</v>
      </c>
      <c r="O52" s="51" t="s">
        <v>210</v>
      </c>
      <c r="P52" s="50"/>
      <c r="Q52" s="47" t="s">
        <v>378</v>
      </c>
      <c r="R52" s="47">
        <v>9111156318</v>
      </c>
    </row>
    <row r="53" spans="2:18" ht="30" customHeight="1">
      <c r="B53" s="43">
        <v>7</v>
      </c>
      <c r="C53" s="47" t="s">
        <v>252</v>
      </c>
      <c r="D53" s="47" t="s">
        <v>253</v>
      </c>
      <c r="E53" s="47" t="s">
        <v>254</v>
      </c>
      <c r="F53" s="47" t="s">
        <v>10</v>
      </c>
      <c r="G53" s="47">
        <v>3.95</v>
      </c>
      <c r="H53" s="47">
        <v>0.1</v>
      </c>
      <c r="I53" s="47">
        <v>0.01</v>
      </c>
      <c r="J53" s="47">
        <f t="shared" si="0"/>
        <v>4.0599999999999996</v>
      </c>
      <c r="K53" s="47">
        <v>0.22</v>
      </c>
      <c r="L53" s="47" t="s">
        <v>23</v>
      </c>
      <c r="M53" s="51"/>
      <c r="N53" s="51" t="s">
        <v>210</v>
      </c>
      <c r="O53" s="51" t="s">
        <v>210</v>
      </c>
      <c r="P53" s="50"/>
      <c r="Q53" s="47" t="s">
        <v>255</v>
      </c>
      <c r="R53" s="47">
        <v>9111520424</v>
      </c>
    </row>
    <row r="54" spans="2:18" ht="18.75">
      <c r="B54" s="43">
        <v>8</v>
      </c>
      <c r="C54" s="45" t="s">
        <v>21</v>
      </c>
      <c r="D54" s="45" t="s">
        <v>19</v>
      </c>
      <c r="E54" s="49" t="s">
        <v>276</v>
      </c>
      <c r="F54" s="45" t="s">
        <v>10</v>
      </c>
      <c r="G54" s="45">
        <v>1.02</v>
      </c>
      <c r="H54" s="45">
        <v>2.87</v>
      </c>
      <c r="I54" s="45">
        <v>0</v>
      </c>
      <c r="J54" s="47">
        <f t="shared" si="0"/>
        <v>3.89</v>
      </c>
      <c r="K54" s="47">
        <v>0.6</v>
      </c>
      <c r="L54" s="45" t="s">
        <v>17</v>
      </c>
      <c r="M54" s="45"/>
      <c r="N54" s="44" t="s">
        <v>210</v>
      </c>
      <c r="O54" s="46"/>
      <c r="P54" s="46"/>
      <c r="Q54" s="45" t="s">
        <v>214</v>
      </c>
      <c r="R54" s="44" t="s">
        <v>167</v>
      </c>
    </row>
    <row r="55" spans="2:18" ht="31.5">
      <c r="B55" s="43">
        <v>9</v>
      </c>
      <c r="C55" s="45" t="s">
        <v>467</v>
      </c>
      <c r="D55" s="45" t="s">
        <v>129</v>
      </c>
      <c r="E55" s="45" t="s">
        <v>132</v>
      </c>
      <c r="F55" s="45" t="s">
        <v>10</v>
      </c>
      <c r="G55" s="45">
        <v>2.7</v>
      </c>
      <c r="H55" s="45">
        <v>0.9</v>
      </c>
      <c r="I55" s="45">
        <v>0</v>
      </c>
      <c r="J55" s="47">
        <f t="shared" si="0"/>
        <v>3.6</v>
      </c>
      <c r="K55" s="48"/>
      <c r="L55" s="45" t="s">
        <v>17</v>
      </c>
      <c r="M55" s="45"/>
      <c r="N55" s="44" t="s">
        <v>210</v>
      </c>
      <c r="O55" s="46"/>
      <c r="P55" s="46"/>
      <c r="Q55" s="45" t="s">
        <v>218</v>
      </c>
      <c r="R55" s="44" t="s">
        <v>171</v>
      </c>
    </row>
    <row r="56" spans="2:18" ht="47.25">
      <c r="B56" s="43">
        <v>10</v>
      </c>
      <c r="C56" s="45" t="s">
        <v>142</v>
      </c>
      <c r="D56" s="45" t="s">
        <v>143</v>
      </c>
      <c r="E56" s="45" t="s">
        <v>144</v>
      </c>
      <c r="F56" s="45" t="s">
        <v>14</v>
      </c>
      <c r="G56" s="45">
        <v>3.01</v>
      </c>
      <c r="H56" s="45">
        <v>0.93</v>
      </c>
      <c r="I56" s="45">
        <v>0</v>
      </c>
      <c r="J56" s="47">
        <f t="shared" si="0"/>
        <v>3.94</v>
      </c>
      <c r="K56" s="47">
        <v>0.15</v>
      </c>
      <c r="L56" s="45" t="s">
        <v>77</v>
      </c>
      <c r="M56" s="45"/>
      <c r="N56" s="44" t="s">
        <v>210</v>
      </c>
      <c r="O56" s="46"/>
      <c r="P56" s="46"/>
      <c r="Q56" s="45" t="s">
        <v>222</v>
      </c>
      <c r="R56" s="44" t="s">
        <v>175</v>
      </c>
    </row>
    <row r="57" spans="2:18" ht="18.75">
      <c r="B57" s="43">
        <v>11</v>
      </c>
      <c r="C57" s="45" t="s">
        <v>466</v>
      </c>
      <c r="D57" s="45" t="s">
        <v>137</v>
      </c>
      <c r="E57" s="45" t="s">
        <v>141</v>
      </c>
      <c r="F57" s="45" t="s">
        <v>139</v>
      </c>
      <c r="G57" s="45">
        <v>2.11</v>
      </c>
      <c r="H57" s="45">
        <v>0.56000000000000005</v>
      </c>
      <c r="I57" s="45">
        <v>0</v>
      </c>
      <c r="J57" s="47">
        <f t="shared" si="0"/>
        <v>2.67</v>
      </c>
      <c r="K57" s="47">
        <v>0.18</v>
      </c>
      <c r="L57" s="45" t="s">
        <v>18</v>
      </c>
      <c r="M57" s="45"/>
      <c r="N57" s="44" t="s">
        <v>210</v>
      </c>
      <c r="O57" s="46"/>
      <c r="P57" s="46"/>
      <c r="Q57" s="45" t="s">
        <v>221</v>
      </c>
      <c r="R57" s="44" t="s">
        <v>174</v>
      </c>
    </row>
    <row r="58" spans="2:18" ht="18.75">
      <c r="B58" s="43">
        <v>12</v>
      </c>
      <c r="C58" s="44" t="s">
        <v>465</v>
      </c>
      <c r="D58" s="44" t="s">
        <v>464</v>
      </c>
      <c r="E58" s="44"/>
      <c r="F58" s="44" t="s">
        <v>14</v>
      </c>
      <c r="G58" s="44">
        <v>3.5</v>
      </c>
      <c r="H58" s="44">
        <v>7.0000000000000007E-2</v>
      </c>
      <c r="I58" s="44">
        <v>4</v>
      </c>
      <c r="J58" s="47">
        <f t="shared" si="0"/>
        <v>7.57</v>
      </c>
      <c r="K58" s="44">
        <v>0.27</v>
      </c>
      <c r="L58" s="44" t="s">
        <v>20</v>
      </c>
      <c r="M58" s="44"/>
      <c r="N58" s="44" t="s">
        <v>210</v>
      </c>
      <c r="O58" s="44"/>
      <c r="P58" s="44"/>
      <c r="Q58" s="44" t="s">
        <v>463</v>
      </c>
      <c r="R58" s="44" t="s">
        <v>462</v>
      </c>
    </row>
    <row r="59" spans="2:18" ht="31.5">
      <c r="B59" s="43">
        <v>13</v>
      </c>
      <c r="C59" s="45" t="s">
        <v>461</v>
      </c>
      <c r="D59" s="45" t="s">
        <v>149</v>
      </c>
      <c r="E59" s="45" t="s">
        <v>150</v>
      </c>
      <c r="F59" s="45" t="s">
        <v>10</v>
      </c>
      <c r="G59" s="45">
        <v>8.5000000000000006E-2</v>
      </c>
      <c r="H59" s="45">
        <v>7.0000000000000001E-3</v>
      </c>
      <c r="I59" s="45">
        <v>0.61782000000000004</v>
      </c>
      <c r="J59" s="47">
        <f t="shared" si="0"/>
        <v>0.70982000000000001</v>
      </c>
      <c r="K59" s="47">
        <v>0.153</v>
      </c>
      <c r="L59" s="45" t="s">
        <v>33</v>
      </c>
      <c r="M59" s="45"/>
      <c r="N59" s="46" t="s">
        <v>210</v>
      </c>
      <c r="O59" s="46"/>
      <c r="P59" s="46"/>
      <c r="Q59" s="45" t="s">
        <v>224</v>
      </c>
      <c r="R59" s="44" t="s">
        <v>166</v>
      </c>
    </row>
    <row r="60" spans="2:18" ht="37.5">
      <c r="B60" s="43">
        <v>14</v>
      </c>
      <c r="C60" s="45" t="s">
        <v>460</v>
      </c>
      <c r="D60" s="45" t="s">
        <v>121</v>
      </c>
      <c r="E60" s="45" t="s">
        <v>459</v>
      </c>
      <c r="F60" s="45" t="s">
        <v>10</v>
      </c>
      <c r="G60" s="45">
        <v>1.31</v>
      </c>
      <c r="H60" s="45">
        <v>0.76</v>
      </c>
      <c r="I60" s="45">
        <v>2.66</v>
      </c>
      <c r="J60" s="47">
        <f t="shared" si="0"/>
        <v>4.7300000000000004</v>
      </c>
      <c r="K60" s="45">
        <v>0.31</v>
      </c>
      <c r="L60" s="45" t="s">
        <v>33</v>
      </c>
      <c r="M60" s="45"/>
      <c r="N60" s="45" t="s">
        <v>210</v>
      </c>
      <c r="O60" s="45"/>
      <c r="P60" s="45"/>
      <c r="Q60" s="45" t="s">
        <v>224</v>
      </c>
      <c r="R60" s="44" t="s">
        <v>166</v>
      </c>
    </row>
    <row r="61" spans="2:18" s="29" customFormat="1" ht="47.25">
      <c r="B61" s="43">
        <v>15</v>
      </c>
      <c r="C61" s="45" t="s">
        <v>458</v>
      </c>
      <c r="D61" s="45" t="s">
        <v>145</v>
      </c>
      <c r="E61" s="45" t="s">
        <v>133</v>
      </c>
      <c r="F61" s="45" t="s">
        <v>133</v>
      </c>
      <c r="G61" s="45">
        <v>2.33</v>
      </c>
      <c r="H61" s="45">
        <v>1.4</v>
      </c>
      <c r="I61" s="45">
        <v>0</v>
      </c>
      <c r="J61" s="47">
        <f t="shared" si="0"/>
        <v>3.73</v>
      </c>
      <c r="K61" s="47">
        <v>0.18</v>
      </c>
      <c r="L61" s="45" t="s">
        <v>146</v>
      </c>
      <c r="M61" s="45"/>
      <c r="N61" s="46" t="s">
        <v>210</v>
      </c>
      <c r="O61" s="46"/>
      <c r="P61" s="46"/>
      <c r="Q61" s="45" t="s">
        <v>133</v>
      </c>
      <c r="R61" s="44" t="s">
        <v>176</v>
      </c>
    </row>
    <row r="62" spans="2:18" s="116" customFormat="1" ht="56.25">
      <c r="B62" s="115">
        <v>16</v>
      </c>
      <c r="C62" s="39" t="s">
        <v>147</v>
      </c>
      <c r="D62" s="39" t="s">
        <v>457</v>
      </c>
      <c r="E62" s="39">
        <v>2561</v>
      </c>
      <c r="F62" s="39" t="s">
        <v>148</v>
      </c>
      <c r="G62" s="39">
        <v>3.55</v>
      </c>
      <c r="H62" s="39">
        <v>0.67</v>
      </c>
      <c r="I62" s="39">
        <v>0</v>
      </c>
      <c r="J62" s="47">
        <f t="shared" si="0"/>
        <v>4.22</v>
      </c>
      <c r="K62" s="39">
        <v>0.318</v>
      </c>
      <c r="L62" s="39" t="s">
        <v>33</v>
      </c>
      <c r="M62" s="39"/>
      <c r="N62" s="42" t="s">
        <v>210</v>
      </c>
      <c r="O62" s="42"/>
      <c r="P62" s="42"/>
      <c r="Q62" s="41" t="s">
        <v>223</v>
      </c>
      <c r="R62" s="40" t="s">
        <v>177</v>
      </c>
    </row>
    <row r="63" spans="2:18" s="106" customFormat="1" ht="27" customHeight="1">
      <c r="B63" s="195" t="s">
        <v>256</v>
      </c>
      <c r="C63" s="195"/>
      <c r="D63" s="195"/>
      <c r="E63" s="195"/>
      <c r="F63" s="195"/>
      <c r="G63" s="105"/>
      <c r="H63" s="105"/>
      <c r="I63" s="105">
        <f>SUM(I47:I62)</f>
        <v>16.047820000000002</v>
      </c>
      <c r="J63" s="105">
        <f>SUM(J47:J62)</f>
        <v>86.239819999999995</v>
      </c>
      <c r="K63" s="105"/>
      <c r="L63" s="105"/>
      <c r="M63" s="105"/>
      <c r="N63" s="105"/>
      <c r="O63" s="105"/>
      <c r="P63" s="105"/>
      <c r="Q63" s="105"/>
      <c r="R63" s="105"/>
    </row>
    <row r="65" spans="2:5" ht="31.5" customHeight="1">
      <c r="B65" s="196" t="s">
        <v>456</v>
      </c>
      <c r="C65" s="196"/>
      <c r="D65" s="196"/>
      <c r="E65" s="196"/>
    </row>
  </sheetData>
  <autoFilter ref="O1:O65" xr:uid="{00000000-0009-0000-0000-000000000000}"/>
  <mergeCells count="20">
    <mergeCell ref="B1:R1"/>
    <mergeCell ref="O3:O4"/>
    <mergeCell ref="P3:P4"/>
    <mergeCell ref="B2:R2"/>
    <mergeCell ref="B3:B4"/>
    <mergeCell ref="Q3:Q4"/>
    <mergeCell ref="R3:R4"/>
    <mergeCell ref="C3:C4"/>
    <mergeCell ref="D3:D4"/>
    <mergeCell ref="E3:E4"/>
    <mergeCell ref="F3:F4"/>
    <mergeCell ref="N3:N4"/>
    <mergeCell ref="L3:L4"/>
    <mergeCell ref="M3:M4"/>
    <mergeCell ref="G3:H3"/>
    <mergeCell ref="I3:I4"/>
    <mergeCell ref="J3:J4"/>
    <mergeCell ref="K3:K4"/>
    <mergeCell ref="B63:F63"/>
    <mergeCell ref="B65:E65"/>
  </mergeCells>
  <printOptions horizontalCentered="1" verticalCentered="1"/>
  <pageMargins left="0.19685039370078741" right="0.19685039370078741" top="0.23622047244094491" bottom="0.2362204724409449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T63"/>
  <sheetViews>
    <sheetView rightToLeft="1" view="pageBreakPreview" zoomScale="85" zoomScaleSheetLayoutView="85" workbookViewId="0">
      <pane ySplit="40" topLeftCell="A107" activePane="bottomLeft" state="frozen"/>
      <selection activeCell="B1" sqref="B1"/>
      <selection pane="bottomLeft" activeCell="D23" sqref="D23"/>
    </sheetView>
  </sheetViews>
  <sheetFormatPr defaultColWidth="9.140625" defaultRowHeight="15"/>
  <cols>
    <col min="1" max="1" width="7.5703125" style="3" customWidth="1"/>
    <col min="2" max="2" width="3.5703125" style="3" customWidth="1"/>
    <col min="3" max="3" width="11.5703125" style="3" customWidth="1"/>
    <col min="4" max="4" width="19.28515625" style="3" customWidth="1"/>
    <col min="5" max="5" width="9.7109375" style="3" customWidth="1"/>
    <col min="6" max="6" width="10.140625" style="3" customWidth="1"/>
    <col min="7" max="7" width="6.85546875" style="3" customWidth="1"/>
    <col min="8" max="9" width="7.28515625" style="3" customWidth="1"/>
    <col min="10" max="10" width="9.5703125" style="3" customWidth="1"/>
    <col min="11" max="11" width="9.140625" style="3" customWidth="1"/>
    <col min="12" max="12" width="7.28515625" style="3" customWidth="1"/>
    <col min="13" max="13" width="9.140625" style="3"/>
    <col min="14" max="17" width="5.42578125" style="3" customWidth="1"/>
    <col min="18" max="18" width="9.140625" style="3" customWidth="1"/>
    <col min="19" max="19" width="13.28515625" style="3" customWidth="1"/>
    <col min="20" max="16384" width="9.140625" style="3"/>
  </cols>
  <sheetData>
    <row r="1" spans="2:19" ht="24">
      <c r="B1" s="197" t="s">
        <v>540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2:19" ht="24">
      <c r="B2" s="204" t="s">
        <v>189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2:19" ht="29.25" customHeight="1">
      <c r="B3" s="205" t="s">
        <v>0</v>
      </c>
      <c r="C3" s="207" t="s">
        <v>369</v>
      </c>
      <c r="D3" s="207" t="s">
        <v>1</v>
      </c>
      <c r="E3" s="207" t="s">
        <v>2</v>
      </c>
      <c r="F3" s="207" t="s">
        <v>3</v>
      </c>
      <c r="G3" s="209" t="s">
        <v>4</v>
      </c>
      <c r="H3" s="211" t="s">
        <v>258</v>
      </c>
      <c r="I3" s="211"/>
      <c r="J3" s="209" t="s">
        <v>263</v>
      </c>
      <c r="K3" s="209" t="s">
        <v>262</v>
      </c>
      <c r="L3" s="209" t="s">
        <v>477</v>
      </c>
      <c r="M3" s="207" t="s">
        <v>5</v>
      </c>
      <c r="N3" s="207" t="s">
        <v>198</v>
      </c>
      <c r="O3" s="207" t="s">
        <v>202</v>
      </c>
      <c r="P3" s="207" t="s">
        <v>342</v>
      </c>
      <c r="Q3" s="218" t="s">
        <v>343</v>
      </c>
      <c r="R3" s="207" t="s">
        <v>200</v>
      </c>
      <c r="S3" s="207" t="s">
        <v>6</v>
      </c>
    </row>
    <row r="4" spans="2:19" ht="24.75" customHeight="1">
      <c r="B4" s="206"/>
      <c r="C4" s="208"/>
      <c r="D4" s="208"/>
      <c r="E4" s="208"/>
      <c r="F4" s="208"/>
      <c r="G4" s="210"/>
      <c r="H4" s="67" t="s">
        <v>7</v>
      </c>
      <c r="I4" s="67" t="s">
        <v>8</v>
      </c>
      <c r="J4" s="210"/>
      <c r="K4" s="210"/>
      <c r="L4" s="210"/>
      <c r="M4" s="208"/>
      <c r="N4" s="208"/>
      <c r="O4" s="208"/>
      <c r="P4" s="208"/>
      <c r="Q4" s="219"/>
      <c r="R4" s="208"/>
      <c r="S4" s="208"/>
    </row>
    <row r="5" spans="2:19" ht="18.75" customHeight="1">
      <c r="B5" s="31">
        <v>1</v>
      </c>
      <c r="C5" s="215">
        <v>1397</v>
      </c>
      <c r="D5" s="31" t="s">
        <v>475</v>
      </c>
      <c r="E5" s="31" t="s">
        <v>9</v>
      </c>
      <c r="F5" s="31">
        <v>1000</v>
      </c>
      <c r="G5" s="31" t="s">
        <v>10</v>
      </c>
      <c r="H5" s="31">
        <v>0.26</v>
      </c>
      <c r="I5" s="31">
        <v>0.8</v>
      </c>
      <c r="J5" s="31">
        <v>1.55</v>
      </c>
      <c r="K5" s="31">
        <v>2.61</v>
      </c>
      <c r="L5" s="103">
        <v>0.28000000000000003</v>
      </c>
      <c r="M5" s="31" t="s">
        <v>11</v>
      </c>
      <c r="N5" s="68" t="s">
        <v>204</v>
      </c>
      <c r="O5" s="31"/>
      <c r="P5" s="68" t="s">
        <v>204</v>
      </c>
      <c r="Q5" s="31"/>
      <c r="R5" s="31" t="s">
        <v>205</v>
      </c>
      <c r="S5" s="19" t="s">
        <v>163</v>
      </c>
    </row>
    <row r="6" spans="2:19" ht="29.25" customHeight="1">
      <c r="B6" s="31">
        <v>2</v>
      </c>
      <c r="C6" s="216"/>
      <c r="D6" s="31" t="s">
        <v>279</v>
      </c>
      <c r="E6" s="31" t="s">
        <v>12</v>
      </c>
      <c r="F6" s="31" t="s">
        <v>13</v>
      </c>
      <c r="G6" s="31" t="s">
        <v>10</v>
      </c>
      <c r="H6" s="31">
        <v>5.45</v>
      </c>
      <c r="I6" s="31">
        <v>0.33</v>
      </c>
      <c r="J6" s="31">
        <v>0</v>
      </c>
      <c r="K6" s="31">
        <v>5.78</v>
      </c>
      <c r="L6" s="103">
        <v>0.27</v>
      </c>
      <c r="M6" s="31" t="s">
        <v>11</v>
      </c>
      <c r="N6" s="68" t="s">
        <v>204</v>
      </c>
      <c r="O6" s="31"/>
      <c r="P6" s="68" t="s">
        <v>204</v>
      </c>
      <c r="Q6" s="31"/>
      <c r="R6" s="31" t="s">
        <v>205</v>
      </c>
      <c r="S6" s="19" t="s">
        <v>163</v>
      </c>
    </row>
    <row r="7" spans="2:19" ht="18.75" customHeight="1">
      <c r="B7" s="31">
        <v>1</v>
      </c>
      <c r="C7" s="215">
        <v>1398</v>
      </c>
      <c r="D7" s="31" t="s">
        <v>475</v>
      </c>
      <c r="E7" s="31" t="s">
        <v>9</v>
      </c>
      <c r="F7" s="31">
        <v>1000</v>
      </c>
      <c r="G7" s="31" t="s">
        <v>10</v>
      </c>
      <c r="H7" s="31">
        <v>0.26</v>
      </c>
      <c r="I7" s="31">
        <v>0.8</v>
      </c>
      <c r="J7" s="31">
        <v>1.55</v>
      </c>
      <c r="K7" s="31">
        <v>2.61</v>
      </c>
      <c r="L7" s="103">
        <v>0.28000000000000003</v>
      </c>
      <c r="M7" s="31" t="s">
        <v>33</v>
      </c>
      <c r="N7" s="68" t="s">
        <v>204</v>
      </c>
      <c r="O7" s="31"/>
      <c r="P7" s="68" t="s">
        <v>204</v>
      </c>
      <c r="Q7" s="31"/>
      <c r="R7" s="31" t="s">
        <v>205</v>
      </c>
      <c r="S7" s="19" t="s">
        <v>163</v>
      </c>
    </row>
    <row r="8" spans="2:19" ht="18.75" customHeight="1">
      <c r="B8" s="31">
        <v>2</v>
      </c>
      <c r="C8" s="217"/>
      <c r="D8" s="31" t="s">
        <v>475</v>
      </c>
      <c r="E8" s="31" t="s">
        <v>9</v>
      </c>
      <c r="F8" s="31">
        <v>1000</v>
      </c>
      <c r="G8" s="31" t="s">
        <v>10</v>
      </c>
      <c r="H8" s="31">
        <v>0.26</v>
      </c>
      <c r="I8" s="31">
        <v>0.8</v>
      </c>
      <c r="J8" s="31">
        <v>1.55</v>
      </c>
      <c r="K8" s="31">
        <v>2.61</v>
      </c>
      <c r="L8" s="103">
        <v>0.28000000000000003</v>
      </c>
      <c r="M8" s="31" t="s">
        <v>17</v>
      </c>
      <c r="N8" s="68" t="s">
        <v>204</v>
      </c>
      <c r="O8" s="31"/>
      <c r="P8" s="68" t="s">
        <v>204</v>
      </c>
      <c r="Q8" s="31"/>
      <c r="R8" s="31" t="s">
        <v>205</v>
      </c>
      <c r="S8" s="19" t="s">
        <v>163</v>
      </c>
    </row>
    <row r="9" spans="2:19" ht="18.75" customHeight="1">
      <c r="B9" s="31">
        <v>3</v>
      </c>
      <c r="C9" s="217"/>
      <c r="D9" s="31" t="s">
        <v>475</v>
      </c>
      <c r="E9" s="31" t="s">
        <v>9</v>
      </c>
      <c r="F9" s="31">
        <v>1000</v>
      </c>
      <c r="G9" s="31" t="s">
        <v>10</v>
      </c>
      <c r="H9" s="31">
        <v>0.26</v>
      </c>
      <c r="I9" s="31">
        <v>0.8</v>
      </c>
      <c r="J9" s="31">
        <v>1.55</v>
      </c>
      <c r="K9" s="31">
        <v>2.61</v>
      </c>
      <c r="L9" s="103">
        <v>0.28000000000000003</v>
      </c>
      <c r="M9" s="31" t="s">
        <v>16</v>
      </c>
      <c r="N9" s="68" t="s">
        <v>204</v>
      </c>
      <c r="O9" s="31"/>
      <c r="P9" s="68" t="s">
        <v>204</v>
      </c>
      <c r="Q9" s="31"/>
      <c r="R9" s="31" t="s">
        <v>205</v>
      </c>
      <c r="S9" s="19" t="s">
        <v>163</v>
      </c>
    </row>
    <row r="10" spans="2:19" ht="18.75" customHeight="1">
      <c r="B10" s="31">
        <v>4</v>
      </c>
      <c r="C10" s="217"/>
      <c r="D10" s="31" t="s">
        <v>475</v>
      </c>
      <c r="E10" s="31" t="s">
        <v>9</v>
      </c>
      <c r="F10" s="31">
        <v>1000</v>
      </c>
      <c r="G10" s="31" t="s">
        <v>10</v>
      </c>
      <c r="H10" s="31">
        <v>0.26</v>
      </c>
      <c r="I10" s="31">
        <v>0.8</v>
      </c>
      <c r="J10" s="31">
        <v>1.55</v>
      </c>
      <c r="K10" s="31">
        <v>2.61</v>
      </c>
      <c r="L10" s="103">
        <v>0.28000000000000003</v>
      </c>
      <c r="M10" s="31" t="s">
        <v>15</v>
      </c>
      <c r="N10" s="68" t="s">
        <v>204</v>
      </c>
      <c r="O10" s="31"/>
      <c r="P10" s="68" t="s">
        <v>204</v>
      </c>
      <c r="Q10" s="31"/>
      <c r="R10" s="31" t="s">
        <v>205</v>
      </c>
      <c r="S10" s="19" t="s">
        <v>163</v>
      </c>
    </row>
    <row r="11" spans="2:19" ht="18.75" customHeight="1">
      <c r="B11" s="31">
        <v>5</v>
      </c>
      <c r="C11" s="217"/>
      <c r="D11" s="31" t="s">
        <v>475</v>
      </c>
      <c r="E11" s="31" t="s">
        <v>9</v>
      </c>
      <c r="F11" s="31">
        <v>1000</v>
      </c>
      <c r="G11" s="31" t="s">
        <v>10</v>
      </c>
      <c r="H11" s="31">
        <v>0.26</v>
      </c>
      <c r="I11" s="31">
        <v>0.8</v>
      </c>
      <c r="J11" s="31">
        <v>1.55</v>
      </c>
      <c r="K11" s="31">
        <v>2.61</v>
      </c>
      <c r="L11" s="103">
        <v>0.28000000000000003</v>
      </c>
      <c r="M11" s="31" t="s">
        <v>280</v>
      </c>
      <c r="N11" s="68" t="s">
        <v>204</v>
      </c>
      <c r="O11" s="31"/>
      <c r="P11" s="68" t="s">
        <v>204</v>
      </c>
      <c r="Q11" s="31"/>
      <c r="R11" s="31" t="s">
        <v>205</v>
      </c>
      <c r="S11" s="19" t="s">
        <v>163</v>
      </c>
    </row>
    <row r="12" spans="2:19" ht="18.75" customHeight="1">
      <c r="B12" s="31">
        <v>6</v>
      </c>
      <c r="C12" s="217"/>
      <c r="D12" s="31" t="s">
        <v>475</v>
      </c>
      <c r="E12" s="31" t="s">
        <v>9</v>
      </c>
      <c r="F12" s="31">
        <v>1000</v>
      </c>
      <c r="G12" s="31" t="s">
        <v>10</v>
      </c>
      <c r="H12" s="31">
        <v>0.26</v>
      </c>
      <c r="I12" s="31">
        <v>0.8</v>
      </c>
      <c r="J12" s="31">
        <v>1.55</v>
      </c>
      <c r="K12" s="31">
        <v>2.61</v>
      </c>
      <c r="L12" s="103">
        <v>0.28000000000000003</v>
      </c>
      <c r="M12" s="31" t="s">
        <v>83</v>
      </c>
      <c r="N12" s="68" t="s">
        <v>204</v>
      </c>
      <c r="O12" s="31"/>
      <c r="P12" s="68" t="s">
        <v>204</v>
      </c>
      <c r="Q12" s="31"/>
      <c r="R12" s="31" t="s">
        <v>205</v>
      </c>
      <c r="S12" s="19" t="s">
        <v>163</v>
      </c>
    </row>
    <row r="13" spans="2:19" ht="18.75" customHeight="1">
      <c r="B13" s="31">
        <v>7</v>
      </c>
      <c r="C13" s="217"/>
      <c r="D13" s="31" t="s">
        <v>475</v>
      </c>
      <c r="E13" s="31" t="s">
        <v>9</v>
      </c>
      <c r="F13" s="31">
        <v>1000</v>
      </c>
      <c r="G13" s="31" t="s">
        <v>10</v>
      </c>
      <c r="H13" s="31">
        <v>0.26</v>
      </c>
      <c r="I13" s="31">
        <v>0.8</v>
      </c>
      <c r="J13" s="31">
        <v>1.55</v>
      </c>
      <c r="K13" s="31">
        <v>2.61</v>
      </c>
      <c r="L13" s="103">
        <v>0.28000000000000003</v>
      </c>
      <c r="M13" s="31" t="s">
        <v>119</v>
      </c>
      <c r="N13" s="68" t="s">
        <v>204</v>
      </c>
      <c r="O13" s="31"/>
      <c r="P13" s="68" t="s">
        <v>204</v>
      </c>
      <c r="Q13" s="31"/>
      <c r="R13" s="31" t="s">
        <v>205</v>
      </c>
      <c r="S13" s="19" t="s">
        <v>163</v>
      </c>
    </row>
    <row r="14" spans="2:19" ht="18.75" customHeight="1">
      <c r="B14" s="31">
        <v>8</v>
      </c>
      <c r="C14" s="217"/>
      <c r="D14" s="31" t="s">
        <v>475</v>
      </c>
      <c r="E14" s="31" t="s">
        <v>9</v>
      </c>
      <c r="F14" s="31">
        <v>1000</v>
      </c>
      <c r="G14" s="31" t="s">
        <v>10</v>
      </c>
      <c r="H14" s="31">
        <v>0.26</v>
      </c>
      <c r="I14" s="31">
        <v>0.8</v>
      </c>
      <c r="J14" s="31">
        <v>1.55</v>
      </c>
      <c r="K14" s="31">
        <v>2.61</v>
      </c>
      <c r="L14" s="103">
        <v>0.28000000000000003</v>
      </c>
      <c r="M14" s="31" t="s">
        <v>82</v>
      </c>
      <c r="N14" s="68" t="s">
        <v>204</v>
      </c>
      <c r="O14" s="31"/>
      <c r="P14" s="68" t="s">
        <v>204</v>
      </c>
      <c r="Q14" s="31"/>
      <c r="R14" s="31" t="s">
        <v>205</v>
      </c>
      <c r="S14" s="19" t="s">
        <v>163</v>
      </c>
    </row>
    <row r="15" spans="2:19" ht="18.75" customHeight="1">
      <c r="B15" s="31">
        <v>9</v>
      </c>
      <c r="C15" s="217"/>
      <c r="D15" s="31" t="s">
        <v>475</v>
      </c>
      <c r="E15" s="31" t="s">
        <v>9</v>
      </c>
      <c r="F15" s="31">
        <v>1000</v>
      </c>
      <c r="G15" s="31" t="s">
        <v>10</v>
      </c>
      <c r="H15" s="31">
        <v>0.26</v>
      </c>
      <c r="I15" s="31">
        <v>0.8</v>
      </c>
      <c r="J15" s="31">
        <v>1.55</v>
      </c>
      <c r="K15" s="31">
        <v>2.61</v>
      </c>
      <c r="L15" s="103">
        <v>0.28000000000000003</v>
      </c>
      <c r="M15" s="31" t="s">
        <v>281</v>
      </c>
      <c r="N15" s="68" t="s">
        <v>204</v>
      </c>
      <c r="O15" s="31"/>
      <c r="P15" s="68" t="s">
        <v>204</v>
      </c>
      <c r="Q15" s="31"/>
      <c r="R15" s="31" t="s">
        <v>205</v>
      </c>
      <c r="S15" s="19" t="s">
        <v>163</v>
      </c>
    </row>
    <row r="16" spans="2:19" ht="18.75" customHeight="1">
      <c r="B16" s="31">
        <v>10</v>
      </c>
      <c r="C16" s="217"/>
      <c r="D16" s="31" t="s">
        <v>475</v>
      </c>
      <c r="E16" s="31" t="s">
        <v>9</v>
      </c>
      <c r="F16" s="31">
        <v>1000</v>
      </c>
      <c r="G16" s="31" t="s">
        <v>10</v>
      </c>
      <c r="H16" s="31">
        <v>0.26</v>
      </c>
      <c r="I16" s="31">
        <v>0.8</v>
      </c>
      <c r="J16" s="31">
        <v>1.55</v>
      </c>
      <c r="K16" s="31">
        <v>2.61</v>
      </c>
      <c r="L16" s="103">
        <v>0.28000000000000003</v>
      </c>
      <c r="M16" s="31" t="s">
        <v>282</v>
      </c>
      <c r="N16" s="68" t="s">
        <v>204</v>
      </c>
      <c r="O16" s="31"/>
      <c r="P16" s="68" t="s">
        <v>204</v>
      </c>
      <c r="Q16" s="31"/>
      <c r="R16" s="31" t="s">
        <v>205</v>
      </c>
      <c r="S16" s="19" t="s">
        <v>163</v>
      </c>
    </row>
    <row r="17" spans="2:19" ht="18.75" customHeight="1">
      <c r="B17" s="31">
        <v>11</v>
      </c>
      <c r="C17" s="217"/>
      <c r="D17" s="31" t="s">
        <v>475</v>
      </c>
      <c r="E17" s="31" t="s">
        <v>9</v>
      </c>
      <c r="F17" s="31">
        <v>1000</v>
      </c>
      <c r="G17" s="31" t="s">
        <v>10</v>
      </c>
      <c r="H17" s="31">
        <v>0.26</v>
      </c>
      <c r="I17" s="31">
        <v>0.8</v>
      </c>
      <c r="J17" s="31">
        <v>1.55</v>
      </c>
      <c r="K17" s="31">
        <v>2.61</v>
      </c>
      <c r="L17" s="103">
        <v>0.28000000000000003</v>
      </c>
      <c r="M17" s="31" t="s">
        <v>18</v>
      </c>
      <c r="N17" s="68" t="s">
        <v>204</v>
      </c>
      <c r="O17" s="31"/>
      <c r="P17" s="68" t="s">
        <v>204</v>
      </c>
      <c r="Q17" s="31"/>
      <c r="R17" s="31" t="s">
        <v>205</v>
      </c>
      <c r="S17" s="19" t="s">
        <v>163</v>
      </c>
    </row>
    <row r="18" spans="2:19" ht="18.75" customHeight="1">
      <c r="B18" s="31">
        <v>12</v>
      </c>
      <c r="C18" s="217"/>
      <c r="D18" s="31" t="s">
        <v>475</v>
      </c>
      <c r="E18" s="31" t="s">
        <v>9</v>
      </c>
      <c r="F18" s="31">
        <v>1000</v>
      </c>
      <c r="G18" s="31" t="s">
        <v>10</v>
      </c>
      <c r="H18" s="31">
        <v>0.26</v>
      </c>
      <c r="I18" s="31">
        <v>0.8</v>
      </c>
      <c r="J18" s="31">
        <v>1.55</v>
      </c>
      <c r="K18" s="31">
        <v>2.61</v>
      </c>
      <c r="L18" s="103">
        <v>0.28000000000000003</v>
      </c>
      <c r="M18" s="69" t="s">
        <v>283</v>
      </c>
      <c r="N18" s="68" t="s">
        <v>204</v>
      </c>
      <c r="O18" s="31"/>
      <c r="P18" s="68" t="s">
        <v>204</v>
      </c>
      <c r="Q18" s="31"/>
      <c r="R18" s="31" t="s">
        <v>205</v>
      </c>
      <c r="S18" s="19" t="s">
        <v>163</v>
      </c>
    </row>
    <row r="19" spans="2:19" ht="56.25">
      <c r="B19" s="31">
        <v>13</v>
      </c>
      <c r="C19" s="217"/>
      <c r="D19" s="31" t="s">
        <v>279</v>
      </c>
      <c r="E19" s="31" t="s">
        <v>12</v>
      </c>
      <c r="F19" s="31" t="s">
        <v>13</v>
      </c>
      <c r="G19" s="31" t="s">
        <v>10</v>
      </c>
      <c r="H19" s="31">
        <v>5.45</v>
      </c>
      <c r="I19" s="31">
        <v>0.33</v>
      </c>
      <c r="J19" s="31">
        <v>0</v>
      </c>
      <c r="K19" s="31">
        <v>5.78</v>
      </c>
      <c r="L19" s="103">
        <v>0.27</v>
      </c>
      <c r="M19" s="31" t="s">
        <v>23</v>
      </c>
      <c r="N19" s="68" t="s">
        <v>204</v>
      </c>
      <c r="O19" s="31"/>
      <c r="P19" s="68" t="s">
        <v>204</v>
      </c>
      <c r="Q19" s="31"/>
      <c r="R19" s="31" t="s">
        <v>205</v>
      </c>
      <c r="S19" s="31" t="s">
        <v>163</v>
      </c>
    </row>
    <row r="20" spans="2:19" ht="56.25">
      <c r="B20" s="70">
        <v>14</v>
      </c>
      <c r="C20" s="217"/>
      <c r="D20" s="31" t="s">
        <v>279</v>
      </c>
      <c r="E20" s="31" t="s">
        <v>12</v>
      </c>
      <c r="F20" s="31" t="s">
        <v>13</v>
      </c>
      <c r="G20" s="31" t="s">
        <v>10</v>
      </c>
      <c r="H20" s="31">
        <v>5.45</v>
      </c>
      <c r="I20" s="31">
        <v>0.33</v>
      </c>
      <c r="J20" s="31">
        <v>0</v>
      </c>
      <c r="K20" s="31">
        <v>5.78</v>
      </c>
      <c r="L20" s="103">
        <v>0.27</v>
      </c>
      <c r="M20" s="31" t="s">
        <v>33</v>
      </c>
      <c r="N20" s="68" t="s">
        <v>204</v>
      </c>
      <c r="O20" s="31"/>
      <c r="P20" s="68" t="s">
        <v>204</v>
      </c>
      <c r="Q20" s="31"/>
      <c r="R20" s="31" t="s">
        <v>205</v>
      </c>
      <c r="S20" s="31" t="s">
        <v>163</v>
      </c>
    </row>
    <row r="21" spans="2:19" ht="56.25">
      <c r="B21" s="31">
        <v>15</v>
      </c>
      <c r="C21" s="217"/>
      <c r="D21" s="31" t="s">
        <v>279</v>
      </c>
      <c r="E21" s="31" t="s">
        <v>12</v>
      </c>
      <c r="F21" s="31" t="s">
        <v>13</v>
      </c>
      <c r="G21" s="31" t="s">
        <v>10</v>
      </c>
      <c r="H21" s="31">
        <v>5.45</v>
      </c>
      <c r="I21" s="31">
        <v>0.33</v>
      </c>
      <c r="J21" s="31">
        <v>0</v>
      </c>
      <c r="K21" s="31">
        <v>5.78</v>
      </c>
      <c r="L21" s="103">
        <v>0.27</v>
      </c>
      <c r="M21" s="31" t="s">
        <v>17</v>
      </c>
      <c r="N21" s="68" t="s">
        <v>204</v>
      </c>
      <c r="O21" s="31"/>
      <c r="P21" s="68" t="s">
        <v>204</v>
      </c>
      <c r="Q21" s="31"/>
      <c r="R21" s="31" t="s">
        <v>205</v>
      </c>
      <c r="S21" s="31" t="s">
        <v>163</v>
      </c>
    </row>
    <row r="22" spans="2:19" ht="29.25" customHeight="1">
      <c r="B22" s="70">
        <v>16</v>
      </c>
      <c r="C22" s="217"/>
      <c r="D22" s="31" t="s">
        <v>279</v>
      </c>
      <c r="E22" s="31" t="s">
        <v>12</v>
      </c>
      <c r="F22" s="31" t="s">
        <v>13</v>
      </c>
      <c r="G22" s="31" t="s">
        <v>10</v>
      </c>
      <c r="H22" s="31">
        <v>5.45</v>
      </c>
      <c r="I22" s="31">
        <v>0.33</v>
      </c>
      <c r="J22" s="31">
        <v>0</v>
      </c>
      <c r="K22" s="31">
        <v>5.78</v>
      </c>
      <c r="L22" s="103">
        <v>0.27</v>
      </c>
      <c r="M22" s="31" t="s">
        <v>16</v>
      </c>
      <c r="N22" s="68" t="s">
        <v>204</v>
      </c>
      <c r="O22" s="31"/>
      <c r="P22" s="68" t="s">
        <v>204</v>
      </c>
      <c r="Q22" s="31"/>
      <c r="R22" s="31" t="s">
        <v>205</v>
      </c>
      <c r="S22" s="31" t="s">
        <v>163</v>
      </c>
    </row>
    <row r="23" spans="2:19" ht="29.25" customHeight="1">
      <c r="B23" s="31">
        <v>17</v>
      </c>
      <c r="C23" s="216"/>
      <c r="D23" s="31" t="s">
        <v>279</v>
      </c>
      <c r="E23" s="31" t="s">
        <v>12</v>
      </c>
      <c r="F23" s="31" t="s">
        <v>13</v>
      </c>
      <c r="G23" s="31" t="s">
        <v>10</v>
      </c>
      <c r="H23" s="31">
        <v>5.45</v>
      </c>
      <c r="I23" s="31">
        <v>0.33</v>
      </c>
      <c r="J23" s="31">
        <v>0</v>
      </c>
      <c r="K23" s="31">
        <v>5.78</v>
      </c>
      <c r="L23" s="103">
        <v>0.27</v>
      </c>
      <c r="M23" s="31" t="s">
        <v>15</v>
      </c>
      <c r="N23" s="68" t="s">
        <v>204</v>
      </c>
      <c r="O23" s="31"/>
      <c r="P23" s="68" t="s">
        <v>204</v>
      </c>
      <c r="Q23" s="31"/>
      <c r="R23" s="31" t="s">
        <v>205</v>
      </c>
      <c r="S23" s="31" t="s">
        <v>163</v>
      </c>
    </row>
    <row r="24" spans="2:19" ht="37.5">
      <c r="B24" s="31">
        <v>1</v>
      </c>
      <c r="C24" s="215">
        <v>1399</v>
      </c>
      <c r="D24" s="31" t="s">
        <v>475</v>
      </c>
      <c r="E24" s="31" t="s">
        <v>9</v>
      </c>
      <c r="F24" s="31">
        <v>1000</v>
      </c>
      <c r="G24" s="31" t="s">
        <v>10</v>
      </c>
      <c r="H24" s="31">
        <v>0.26</v>
      </c>
      <c r="I24" s="31">
        <v>0.8</v>
      </c>
      <c r="J24" s="31">
        <v>1.55</v>
      </c>
      <c r="K24" s="31">
        <v>2.61</v>
      </c>
      <c r="L24" s="103">
        <v>0.28000000000000003</v>
      </c>
      <c r="M24" s="31" t="s">
        <v>33</v>
      </c>
      <c r="N24" s="68" t="s">
        <v>204</v>
      </c>
      <c r="O24" s="31"/>
      <c r="P24" s="68" t="s">
        <v>204</v>
      </c>
      <c r="Q24" s="31"/>
      <c r="R24" s="31" t="s">
        <v>205</v>
      </c>
      <c r="S24" s="19" t="s">
        <v>163</v>
      </c>
    </row>
    <row r="25" spans="2:19" ht="37.5">
      <c r="B25" s="31">
        <v>2</v>
      </c>
      <c r="C25" s="217"/>
      <c r="D25" s="31" t="s">
        <v>475</v>
      </c>
      <c r="E25" s="31" t="s">
        <v>9</v>
      </c>
      <c r="F25" s="31">
        <v>1000</v>
      </c>
      <c r="G25" s="31" t="s">
        <v>10</v>
      </c>
      <c r="H25" s="31">
        <v>0.26</v>
      </c>
      <c r="I25" s="31">
        <v>0.8</v>
      </c>
      <c r="J25" s="31">
        <v>1.55</v>
      </c>
      <c r="K25" s="31">
        <v>2.61</v>
      </c>
      <c r="L25" s="103">
        <v>0.28000000000000003</v>
      </c>
      <c r="M25" s="31" t="s">
        <v>17</v>
      </c>
      <c r="N25" s="68" t="s">
        <v>204</v>
      </c>
      <c r="O25" s="31"/>
      <c r="P25" s="68" t="s">
        <v>204</v>
      </c>
      <c r="Q25" s="31"/>
      <c r="R25" s="31" t="s">
        <v>205</v>
      </c>
      <c r="S25" s="19" t="s">
        <v>163</v>
      </c>
    </row>
    <row r="26" spans="2:19" ht="20.25" customHeight="1">
      <c r="B26" s="31">
        <v>3</v>
      </c>
      <c r="C26" s="217"/>
      <c r="D26" s="31" t="s">
        <v>475</v>
      </c>
      <c r="E26" s="31" t="s">
        <v>9</v>
      </c>
      <c r="F26" s="31">
        <v>1000</v>
      </c>
      <c r="G26" s="31" t="s">
        <v>10</v>
      </c>
      <c r="H26" s="31">
        <v>0.26</v>
      </c>
      <c r="I26" s="31">
        <v>0.8</v>
      </c>
      <c r="J26" s="31">
        <v>1.55</v>
      </c>
      <c r="K26" s="31">
        <v>2.61</v>
      </c>
      <c r="L26" s="103">
        <v>0.28000000000000003</v>
      </c>
      <c r="M26" s="31" t="s">
        <v>16</v>
      </c>
      <c r="N26" s="68" t="s">
        <v>204</v>
      </c>
      <c r="O26" s="31"/>
      <c r="P26" s="68" t="s">
        <v>204</v>
      </c>
      <c r="Q26" s="31"/>
      <c r="R26" s="31" t="s">
        <v>205</v>
      </c>
      <c r="S26" s="19" t="s">
        <v>163</v>
      </c>
    </row>
    <row r="27" spans="2:19" ht="20.25" customHeight="1">
      <c r="B27" s="31">
        <v>4</v>
      </c>
      <c r="C27" s="217"/>
      <c r="D27" s="31" t="s">
        <v>475</v>
      </c>
      <c r="E27" s="31" t="s">
        <v>9</v>
      </c>
      <c r="F27" s="31">
        <v>1000</v>
      </c>
      <c r="G27" s="31" t="s">
        <v>10</v>
      </c>
      <c r="H27" s="31">
        <v>0.26</v>
      </c>
      <c r="I27" s="31">
        <v>0.8</v>
      </c>
      <c r="J27" s="31">
        <v>1.55</v>
      </c>
      <c r="K27" s="31">
        <v>2.61</v>
      </c>
      <c r="L27" s="103">
        <v>0.28000000000000003</v>
      </c>
      <c r="M27" s="31" t="s">
        <v>15</v>
      </c>
      <c r="N27" s="68" t="s">
        <v>204</v>
      </c>
      <c r="O27" s="31"/>
      <c r="P27" s="68" t="s">
        <v>204</v>
      </c>
      <c r="Q27" s="31"/>
      <c r="R27" s="31" t="s">
        <v>205</v>
      </c>
      <c r="S27" s="19" t="s">
        <v>163</v>
      </c>
    </row>
    <row r="28" spans="2:19" ht="20.25" customHeight="1">
      <c r="B28" s="31">
        <v>5</v>
      </c>
      <c r="C28" s="217"/>
      <c r="D28" s="31" t="s">
        <v>475</v>
      </c>
      <c r="E28" s="31" t="s">
        <v>9</v>
      </c>
      <c r="F28" s="31">
        <v>1000</v>
      </c>
      <c r="G28" s="31" t="s">
        <v>10</v>
      </c>
      <c r="H28" s="31">
        <v>0.26</v>
      </c>
      <c r="I28" s="31">
        <v>0.8</v>
      </c>
      <c r="J28" s="31">
        <v>1.55</v>
      </c>
      <c r="K28" s="31">
        <v>2.61</v>
      </c>
      <c r="L28" s="103">
        <v>0.28000000000000003</v>
      </c>
      <c r="M28" s="31" t="s">
        <v>280</v>
      </c>
      <c r="N28" s="68" t="s">
        <v>204</v>
      </c>
      <c r="O28" s="31"/>
      <c r="P28" s="68" t="s">
        <v>204</v>
      </c>
      <c r="Q28" s="31"/>
      <c r="R28" s="31" t="s">
        <v>205</v>
      </c>
      <c r="S28" s="19" t="s">
        <v>163</v>
      </c>
    </row>
    <row r="29" spans="2:19" ht="20.25" customHeight="1">
      <c r="B29" s="31">
        <v>6</v>
      </c>
      <c r="C29" s="217"/>
      <c r="D29" s="31" t="s">
        <v>475</v>
      </c>
      <c r="E29" s="31" t="s">
        <v>9</v>
      </c>
      <c r="F29" s="31">
        <v>1000</v>
      </c>
      <c r="G29" s="31" t="s">
        <v>10</v>
      </c>
      <c r="H29" s="31">
        <v>0.26</v>
      </c>
      <c r="I29" s="31">
        <v>0.8</v>
      </c>
      <c r="J29" s="31">
        <v>1.55</v>
      </c>
      <c r="K29" s="31">
        <v>2.61</v>
      </c>
      <c r="L29" s="103">
        <v>0.28000000000000003</v>
      </c>
      <c r="M29" s="31" t="s">
        <v>83</v>
      </c>
      <c r="N29" s="68" t="s">
        <v>204</v>
      </c>
      <c r="O29" s="31"/>
      <c r="P29" s="68" t="s">
        <v>204</v>
      </c>
      <c r="Q29" s="31"/>
      <c r="R29" s="31" t="s">
        <v>205</v>
      </c>
      <c r="S29" s="19" t="s">
        <v>163</v>
      </c>
    </row>
    <row r="30" spans="2:19" ht="20.25" customHeight="1">
      <c r="B30" s="31">
        <v>7</v>
      </c>
      <c r="C30" s="217"/>
      <c r="D30" s="31" t="s">
        <v>475</v>
      </c>
      <c r="E30" s="31" t="s">
        <v>9</v>
      </c>
      <c r="F30" s="31">
        <v>1000</v>
      </c>
      <c r="G30" s="31" t="s">
        <v>10</v>
      </c>
      <c r="H30" s="31">
        <v>0.26</v>
      </c>
      <c r="I30" s="31">
        <v>0.8</v>
      </c>
      <c r="J30" s="31">
        <v>1.55</v>
      </c>
      <c r="K30" s="31">
        <v>2.61</v>
      </c>
      <c r="L30" s="103">
        <v>0.28000000000000003</v>
      </c>
      <c r="M30" s="31" t="s">
        <v>119</v>
      </c>
      <c r="N30" s="68" t="s">
        <v>204</v>
      </c>
      <c r="O30" s="31"/>
      <c r="P30" s="68" t="s">
        <v>204</v>
      </c>
      <c r="Q30" s="31"/>
      <c r="R30" s="31" t="s">
        <v>205</v>
      </c>
      <c r="S30" s="19" t="s">
        <v>163</v>
      </c>
    </row>
    <row r="31" spans="2:19" ht="20.25" customHeight="1">
      <c r="B31" s="31">
        <v>8</v>
      </c>
      <c r="C31" s="217"/>
      <c r="D31" s="31" t="s">
        <v>475</v>
      </c>
      <c r="E31" s="31" t="s">
        <v>9</v>
      </c>
      <c r="F31" s="31">
        <v>1000</v>
      </c>
      <c r="G31" s="31" t="s">
        <v>10</v>
      </c>
      <c r="H31" s="31">
        <v>0.26</v>
      </c>
      <c r="I31" s="31">
        <v>0.8</v>
      </c>
      <c r="J31" s="31">
        <v>1.55</v>
      </c>
      <c r="K31" s="31">
        <v>2.61</v>
      </c>
      <c r="L31" s="103">
        <v>0.28000000000000003</v>
      </c>
      <c r="M31" s="31" t="s">
        <v>82</v>
      </c>
      <c r="N31" s="68" t="s">
        <v>204</v>
      </c>
      <c r="O31" s="31"/>
      <c r="P31" s="68" t="s">
        <v>204</v>
      </c>
      <c r="Q31" s="31"/>
      <c r="R31" s="31" t="s">
        <v>205</v>
      </c>
      <c r="S31" s="19" t="s">
        <v>163</v>
      </c>
    </row>
    <row r="32" spans="2:19" ht="20.25" customHeight="1">
      <c r="B32" s="31">
        <v>9</v>
      </c>
      <c r="C32" s="217"/>
      <c r="D32" s="31" t="s">
        <v>475</v>
      </c>
      <c r="E32" s="31" t="s">
        <v>9</v>
      </c>
      <c r="F32" s="31">
        <v>1000</v>
      </c>
      <c r="G32" s="31" t="s">
        <v>10</v>
      </c>
      <c r="H32" s="31">
        <v>0.26</v>
      </c>
      <c r="I32" s="31">
        <v>0.8</v>
      </c>
      <c r="J32" s="31">
        <v>1.55</v>
      </c>
      <c r="K32" s="31">
        <v>2.61</v>
      </c>
      <c r="L32" s="103">
        <v>0.28000000000000003</v>
      </c>
      <c r="M32" s="31" t="s">
        <v>281</v>
      </c>
      <c r="N32" s="68" t="s">
        <v>204</v>
      </c>
      <c r="O32" s="31"/>
      <c r="P32" s="68" t="s">
        <v>204</v>
      </c>
      <c r="Q32" s="31"/>
      <c r="R32" s="31" t="s">
        <v>205</v>
      </c>
      <c r="S32" s="19" t="s">
        <v>163</v>
      </c>
    </row>
    <row r="33" spans="2:19" ht="20.25" customHeight="1">
      <c r="B33" s="31">
        <v>10</v>
      </c>
      <c r="C33" s="217"/>
      <c r="D33" s="31" t="s">
        <v>475</v>
      </c>
      <c r="E33" s="31" t="s">
        <v>9</v>
      </c>
      <c r="F33" s="31">
        <v>1000</v>
      </c>
      <c r="G33" s="31" t="s">
        <v>10</v>
      </c>
      <c r="H33" s="31">
        <v>0.26</v>
      </c>
      <c r="I33" s="31">
        <v>0.8</v>
      </c>
      <c r="J33" s="31">
        <v>1.55</v>
      </c>
      <c r="K33" s="31">
        <v>2.61</v>
      </c>
      <c r="L33" s="103">
        <v>0.28000000000000003</v>
      </c>
      <c r="M33" s="31" t="s">
        <v>282</v>
      </c>
      <c r="N33" s="68" t="s">
        <v>204</v>
      </c>
      <c r="O33" s="31"/>
      <c r="P33" s="68" t="s">
        <v>204</v>
      </c>
      <c r="Q33" s="31"/>
      <c r="R33" s="31" t="s">
        <v>205</v>
      </c>
      <c r="S33" s="19" t="s">
        <v>163</v>
      </c>
    </row>
    <row r="34" spans="2:19" ht="20.25" customHeight="1">
      <c r="B34" s="31">
        <v>11</v>
      </c>
      <c r="C34" s="217"/>
      <c r="D34" s="31" t="s">
        <v>475</v>
      </c>
      <c r="E34" s="31" t="s">
        <v>9</v>
      </c>
      <c r="F34" s="31">
        <v>1000</v>
      </c>
      <c r="G34" s="31" t="s">
        <v>10</v>
      </c>
      <c r="H34" s="31">
        <v>0.26</v>
      </c>
      <c r="I34" s="31">
        <v>0.8</v>
      </c>
      <c r="J34" s="31">
        <v>1.55</v>
      </c>
      <c r="K34" s="31">
        <v>2.61</v>
      </c>
      <c r="L34" s="103">
        <v>0.28000000000000003</v>
      </c>
      <c r="M34" s="31" t="s">
        <v>18</v>
      </c>
      <c r="N34" s="68" t="s">
        <v>204</v>
      </c>
      <c r="O34" s="31"/>
      <c r="P34" s="68" t="s">
        <v>204</v>
      </c>
      <c r="Q34" s="31"/>
      <c r="R34" s="31" t="s">
        <v>205</v>
      </c>
      <c r="S34" s="19" t="s">
        <v>163</v>
      </c>
    </row>
    <row r="35" spans="2:19" ht="20.25" customHeight="1">
      <c r="B35" s="31">
        <v>12</v>
      </c>
      <c r="C35" s="217"/>
      <c r="D35" s="31" t="s">
        <v>475</v>
      </c>
      <c r="E35" s="31" t="s">
        <v>9</v>
      </c>
      <c r="F35" s="31">
        <v>1000</v>
      </c>
      <c r="G35" s="31" t="s">
        <v>10</v>
      </c>
      <c r="H35" s="31">
        <v>0.26</v>
      </c>
      <c r="I35" s="31">
        <v>0.8</v>
      </c>
      <c r="J35" s="31">
        <v>1.55</v>
      </c>
      <c r="K35" s="31">
        <v>2.61</v>
      </c>
      <c r="L35" s="103">
        <v>0.28000000000000003</v>
      </c>
      <c r="M35" s="69" t="s">
        <v>283</v>
      </c>
      <c r="N35" s="68" t="s">
        <v>204</v>
      </c>
      <c r="O35" s="31"/>
      <c r="P35" s="68" t="s">
        <v>204</v>
      </c>
      <c r="Q35" s="31"/>
      <c r="R35" s="31" t="s">
        <v>205</v>
      </c>
      <c r="S35" s="19" t="s">
        <v>163</v>
      </c>
    </row>
    <row r="36" spans="2:19" ht="29.25" customHeight="1">
      <c r="B36" s="31">
        <v>13</v>
      </c>
      <c r="C36" s="217"/>
      <c r="D36" s="31" t="s">
        <v>279</v>
      </c>
      <c r="E36" s="31" t="s">
        <v>12</v>
      </c>
      <c r="F36" s="31" t="s">
        <v>13</v>
      </c>
      <c r="G36" s="31" t="s">
        <v>10</v>
      </c>
      <c r="H36" s="31">
        <v>5.45</v>
      </c>
      <c r="I36" s="31">
        <v>0.33</v>
      </c>
      <c r="J36" s="31">
        <v>0</v>
      </c>
      <c r="K36" s="31">
        <v>5.78</v>
      </c>
      <c r="L36" s="103">
        <v>0.27</v>
      </c>
      <c r="M36" s="31" t="s">
        <v>23</v>
      </c>
      <c r="N36" s="68" t="s">
        <v>204</v>
      </c>
      <c r="O36" s="31"/>
      <c r="P36" s="68" t="s">
        <v>204</v>
      </c>
      <c r="Q36" s="31"/>
      <c r="R36" s="31" t="s">
        <v>205</v>
      </c>
      <c r="S36" s="31" t="s">
        <v>163</v>
      </c>
    </row>
    <row r="37" spans="2:19" ht="56.25">
      <c r="B37" s="70">
        <v>14</v>
      </c>
      <c r="C37" s="217"/>
      <c r="D37" s="31" t="s">
        <v>279</v>
      </c>
      <c r="E37" s="31" t="s">
        <v>12</v>
      </c>
      <c r="F37" s="31" t="s">
        <v>13</v>
      </c>
      <c r="G37" s="31" t="s">
        <v>10</v>
      </c>
      <c r="H37" s="31">
        <v>5.45</v>
      </c>
      <c r="I37" s="31">
        <v>0.33</v>
      </c>
      <c r="J37" s="31">
        <v>0</v>
      </c>
      <c r="K37" s="31">
        <v>5.78</v>
      </c>
      <c r="L37" s="103">
        <v>0.27</v>
      </c>
      <c r="M37" s="31" t="s">
        <v>33</v>
      </c>
      <c r="N37" s="68" t="s">
        <v>204</v>
      </c>
      <c r="O37" s="31"/>
      <c r="P37" s="68" t="s">
        <v>204</v>
      </c>
      <c r="Q37" s="31"/>
      <c r="R37" s="31" t="s">
        <v>205</v>
      </c>
      <c r="S37" s="31" t="s">
        <v>163</v>
      </c>
    </row>
    <row r="38" spans="2:19" ht="29.25" customHeight="1">
      <c r="B38" s="31">
        <v>15</v>
      </c>
      <c r="C38" s="217"/>
      <c r="D38" s="31" t="s">
        <v>279</v>
      </c>
      <c r="E38" s="31" t="s">
        <v>12</v>
      </c>
      <c r="F38" s="31" t="s">
        <v>13</v>
      </c>
      <c r="G38" s="31" t="s">
        <v>10</v>
      </c>
      <c r="H38" s="31">
        <v>5.45</v>
      </c>
      <c r="I38" s="31">
        <v>0.33</v>
      </c>
      <c r="J38" s="31">
        <v>0</v>
      </c>
      <c r="K38" s="31">
        <v>5.78</v>
      </c>
      <c r="L38" s="103">
        <v>0.27</v>
      </c>
      <c r="M38" s="31" t="s">
        <v>17</v>
      </c>
      <c r="N38" s="68" t="s">
        <v>204</v>
      </c>
      <c r="O38" s="31"/>
      <c r="P38" s="68" t="s">
        <v>204</v>
      </c>
      <c r="Q38" s="31"/>
      <c r="R38" s="31" t="s">
        <v>205</v>
      </c>
      <c r="S38" s="31" t="s">
        <v>163</v>
      </c>
    </row>
    <row r="39" spans="2:19" ht="29.25" customHeight="1">
      <c r="B39" s="70">
        <v>16</v>
      </c>
      <c r="C39" s="217"/>
      <c r="D39" s="31" t="s">
        <v>279</v>
      </c>
      <c r="E39" s="31" t="s">
        <v>12</v>
      </c>
      <c r="F39" s="31" t="s">
        <v>13</v>
      </c>
      <c r="G39" s="31" t="s">
        <v>10</v>
      </c>
      <c r="H39" s="31">
        <v>5.45</v>
      </c>
      <c r="I39" s="31">
        <v>0.33</v>
      </c>
      <c r="J39" s="31">
        <v>0</v>
      </c>
      <c r="K39" s="31">
        <v>5.78</v>
      </c>
      <c r="L39" s="103">
        <v>0.27</v>
      </c>
      <c r="M39" s="31" t="s">
        <v>16</v>
      </c>
      <c r="N39" s="68" t="s">
        <v>204</v>
      </c>
      <c r="O39" s="31"/>
      <c r="P39" s="68" t="s">
        <v>204</v>
      </c>
      <c r="Q39" s="31"/>
      <c r="R39" s="31" t="s">
        <v>205</v>
      </c>
      <c r="S39" s="31" t="s">
        <v>163</v>
      </c>
    </row>
    <row r="40" spans="2:19" ht="56.25">
      <c r="B40" s="31">
        <v>17</v>
      </c>
      <c r="C40" s="216"/>
      <c r="D40" s="31" t="s">
        <v>279</v>
      </c>
      <c r="E40" s="31" t="s">
        <v>12</v>
      </c>
      <c r="F40" s="31" t="s">
        <v>13</v>
      </c>
      <c r="G40" s="31" t="s">
        <v>10</v>
      </c>
      <c r="H40" s="31">
        <v>5.45</v>
      </c>
      <c r="I40" s="31">
        <v>0.33</v>
      </c>
      <c r="J40" s="31">
        <v>0</v>
      </c>
      <c r="K40" s="31">
        <v>5.78</v>
      </c>
      <c r="L40" s="103">
        <v>0.27</v>
      </c>
      <c r="M40" s="31" t="s">
        <v>15</v>
      </c>
      <c r="N40" s="68" t="s">
        <v>204</v>
      </c>
      <c r="O40" s="31"/>
      <c r="P40" s="68" t="s">
        <v>204</v>
      </c>
      <c r="Q40" s="31"/>
      <c r="R40" s="31" t="s">
        <v>205</v>
      </c>
      <c r="S40" s="31" t="s">
        <v>163</v>
      </c>
    </row>
    <row r="41" spans="2:19" ht="37.5">
      <c r="B41" s="71">
        <v>1</v>
      </c>
      <c r="C41" s="220">
        <v>1400</v>
      </c>
      <c r="D41" s="71" t="s">
        <v>475</v>
      </c>
      <c r="E41" s="71" t="s">
        <v>9</v>
      </c>
      <c r="F41" s="71">
        <v>1000</v>
      </c>
      <c r="G41" s="71" t="s">
        <v>10</v>
      </c>
      <c r="H41" s="71">
        <v>0.26</v>
      </c>
      <c r="I41" s="71">
        <v>0.8</v>
      </c>
      <c r="J41" s="71">
        <v>1.55</v>
      </c>
      <c r="K41" s="71">
        <v>2.61</v>
      </c>
      <c r="L41" s="104">
        <v>0.28000000000000003</v>
      </c>
      <c r="M41" s="71" t="s">
        <v>33</v>
      </c>
      <c r="N41" s="72" t="s">
        <v>204</v>
      </c>
      <c r="O41" s="71"/>
      <c r="P41" s="68" t="s">
        <v>204</v>
      </c>
      <c r="Q41" s="71"/>
      <c r="R41" s="71" t="s">
        <v>205</v>
      </c>
      <c r="S41" s="73" t="s">
        <v>163</v>
      </c>
    </row>
    <row r="42" spans="2:19" ht="37.5">
      <c r="B42" s="71">
        <v>2</v>
      </c>
      <c r="C42" s="221"/>
      <c r="D42" s="71" t="s">
        <v>475</v>
      </c>
      <c r="E42" s="71" t="s">
        <v>9</v>
      </c>
      <c r="F42" s="71">
        <v>1000</v>
      </c>
      <c r="G42" s="71" t="s">
        <v>10</v>
      </c>
      <c r="H42" s="71">
        <v>0.26</v>
      </c>
      <c r="I42" s="71">
        <v>0.8</v>
      </c>
      <c r="J42" s="71">
        <v>1.55</v>
      </c>
      <c r="K42" s="71">
        <v>2.61</v>
      </c>
      <c r="L42" s="104">
        <v>0.28000000000000003</v>
      </c>
      <c r="M42" s="71" t="s">
        <v>17</v>
      </c>
      <c r="N42" s="72" t="s">
        <v>204</v>
      </c>
      <c r="O42" s="71"/>
      <c r="P42" s="68" t="s">
        <v>204</v>
      </c>
      <c r="Q42" s="71"/>
      <c r="R42" s="71" t="s">
        <v>205</v>
      </c>
      <c r="S42" s="73" t="s">
        <v>163</v>
      </c>
    </row>
    <row r="43" spans="2:19" ht="18.75" customHeight="1">
      <c r="B43" s="71">
        <v>3</v>
      </c>
      <c r="C43" s="221"/>
      <c r="D43" s="71" t="s">
        <v>475</v>
      </c>
      <c r="E43" s="71" t="s">
        <v>9</v>
      </c>
      <c r="F43" s="71">
        <v>1000</v>
      </c>
      <c r="G43" s="71" t="s">
        <v>10</v>
      </c>
      <c r="H43" s="71">
        <v>0.26</v>
      </c>
      <c r="I43" s="71">
        <v>0.8</v>
      </c>
      <c r="J43" s="71">
        <v>1.55</v>
      </c>
      <c r="K43" s="71">
        <v>2.61</v>
      </c>
      <c r="L43" s="104">
        <v>0.28000000000000003</v>
      </c>
      <c r="M43" s="71" t="s">
        <v>16</v>
      </c>
      <c r="N43" s="72" t="s">
        <v>204</v>
      </c>
      <c r="O43" s="71"/>
      <c r="P43" s="68" t="s">
        <v>204</v>
      </c>
      <c r="Q43" s="71"/>
      <c r="R43" s="71" t="s">
        <v>205</v>
      </c>
      <c r="S43" s="73" t="s">
        <v>163</v>
      </c>
    </row>
    <row r="44" spans="2:19" ht="18.75" customHeight="1">
      <c r="B44" s="71">
        <v>4</v>
      </c>
      <c r="C44" s="221"/>
      <c r="D44" s="71" t="s">
        <v>475</v>
      </c>
      <c r="E44" s="71" t="s">
        <v>9</v>
      </c>
      <c r="F44" s="71">
        <v>1000</v>
      </c>
      <c r="G44" s="71" t="s">
        <v>10</v>
      </c>
      <c r="H44" s="71">
        <v>0.26</v>
      </c>
      <c r="I44" s="71">
        <v>0.8</v>
      </c>
      <c r="J44" s="71">
        <v>1.55</v>
      </c>
      <c r="K44" s="71">
        <v>2.61</v>
      </c>
      <c r="L44" s="104">
        <v>0.28000000000000003</v>
      </c>
      <c r="M44" s="71" t="s">
        <v>15</v>
      </c>
      <c r="N44" s="72" t="s">
        <v>204</v>
      </c>
      <c r="O44" s="71"/>
      <c r="P44" s="68" t="s">
        <v>204</v>
      </c>
      <c r="Q44" s="71"/>
      <c r="R44" s="71" t="s">
        <v>205</v>
      </c>
      <c r="S44" s="73" t="s">
        <v>163</v>
      </c>
    </row>
    <row r="45" spans="2:19" ht="18.75" customHeight="1">
      <c r="B45" s="71">
        <v>5</v>
      </c>
      <c r="C45" s="221"/>
      <c r="D45" s="71" t="s">
        <v>475</v>
      </c>
      <c r="E45" s="71" t="s">
        <v>9</v>
      </c>
      <c r="F45" s="71">
        <v>1000</v>
      </c>
      <c r="G45" s="71" t="s">
        <v>10</v>
      </c>
      <c r="H45" s="71">
        <v>0.26</v>
      </c>
      <c r="I45" s="71">
        <v>0.8</v>
      </c>
      <c r="J45" s="71">
        <v>1.55</v>
      </c>
      <c r="K45" s="71">
        <v>2.61</v>
      </c>
      <c r="L45" s="104">
        <v>0.28000000000000003</v>
      </c>
      <c r="M45" s="71" t="s">
        <v>280</v>
      </c>
      <c r="N45" s="72" t="s">
        <v>204</v>
      </c>
      <c r="O45" s="71"/>
      <c r="P45" s="68" t="s">
        <v>204</v>
      </c>
      <c r="Q45" s="71"/>
      <c r="R45" s="71" t="s">
        <v>205</v>
      </c>
      <c r="S45" s="73" t="s">
        <v>163</v>
      </c>
    </row>
    <row r="46" spans="2:19" ht="18.75" customHeight="1">
      <c r="B46" s="71">
        <v>6</v>
      </c>
      <c r="C46" s="221"/>
      <c r="D46" s="71" t="s">
        <v>475</v>
      </c>
      <c r="E46" s="71" t="s">
        <v>9</v>
      </c>
      <c r="F46" s="71">
        <v>1000</v>
      </c>
      <c r="G46" s="71" t="s">
        <v>10</v>
      </c>
      <c r="H46" s="71">
        <v>0.26</v>
      </c>
      <c r="I46" s="71">
        <v>0.8</v>
      </c>
      <c r="J46" s="71">
        <v>1.55</v>
      </c>
      <c r="K46" s="71">
        <v>2.61</v>
      </c>
      <c r="L46" s="104">
        <v>0.28000000000000003</v>
      </c>
      <c r="M46" s="71" t="s">
        <v>83</v>
      </c>
      <c r="N46" s="72" t="s">
        <v>204</v>
      </c>
      <c r="O46" s="71"/>
      <c r="P46" s="68" t="s">
        <v>204</v>
      </c>
      <c r="Q46" s="71"/>
      <c r="R46" s="71" t="s">
        <v>205</v>
      </c>
      <c r="S46" s="73" t="s">
        <v>163</v>
      </c>
    </row>
    <row r="47" spans="2:19" ht="18.75" customHeight="1">
      <c r="B47" s="71">
        <v>7</v>
      </c>
      <c r="C47" s="221"/>
      <c r="D47" s="71" t="s">
        <v>475</v>
      </c>
      <c r="E47" s="71" t="s">
        <v>9</v>
      </c>
      <c r="F47" s="71">
        <v>1000</v>
      </c>
      <c r="G47" s="71" t="s">
        <v>10</v>
      </c>
      <c r="H47" s="71">
        <v>0.26</v>
      </c>
      <c r="I47" s="71">
        <v>0.8</v>
      </c>
      <c r="J47" s="71">
        <v>1.55</v>
      </c>
      <c r="K47" s="71">
        <v>2.61</v>
      </c>
      <c r="L47" s="104">
        <v>0.28000000000000003</v>
      </c>
      <c r="M47" s="71" t="s">
        <v>119</v>
      </c>
      <c r="N47" s="72" t="s">
        <v>204</v>
      </c>
      <c r="O47" s="71"/>
      <c r="P47" s="68" t="s">
        <v>204</v>
      </c>
      <c r="Q47" s="71"/>
      <c r="R47" s="71" t="s">
        <v>205</v>
      </c>
      <c r="S47" s="73" t="s">
        <v>163</v>
      </c>
    </row>
    <row r="48" spans="2:19" ht="18.75" customHeight="1">
      <c r="B48" s="71">
        <v>8</v>
      </c>
      <c r="C48" s="221"/>
      <c r="D48" s="71" t="s">
        <v>475</v>
      </c>
      <c r="E48" s="71" t="s">
        <v>9</v>
      </c>
      <c r="F48" s="71">
        <v>1000</v>
      </c>
      <c r="G48" s="71" t="s">
        <v>10</v>
      </c>
      <c r="H48" s="71">
        <v>0.26</v>
      </c>
      <c r="I48" s="71">
        <v>0.8</v>
      </c>
      <c r="J48" s="71">
        <v>1.55</v>
      </c>
      <c r="K48" s="71">
        <v>2.61</v>
      </c>
      <c r="L48" s="104">
        <v>0.28000000000000003</v>
      </c>
      <c r="M48" s="71" t="s">
        <v>82</v>
      </c>
      <c r="N48" s="72" t="s">
        <v>204</v>
      </c>
      <c r="O48" s="71"/>
      <c r="P48" s="68" t="s">
        <v>204</v>
      </c>
      <c r="Q48" s="71"/>
      <c r="R48" s="71" t="s">
        <v>205</v>
      </c>
      <c r="S48" s="73" t="s">
        <v>163</v>
      </c>
    </row>
    <row r="49" spans="2:20" ht="18.75" customHeight="1">
      <c r="B49" s="71">
        <v>9</v>
      </c>
      <c r="C49" s="221"/>
      <c r="D49" s="71" t="s">
        <v>475</v>
      </c>
      <c r="E49" s="71" t="s">
        <v>9</v>
      </c>
      <c r="F49" s="71">
        <v>1000</v>
      </c>
      <c r="G49" s="71" t="s">
        <v>10</v>
      </c>
      <c r="H49" s="71">
        <v>0.26</v>
      </c>
      <c r="I49" s="71">
        <v>0.8</v>
      </c>
      <c r="J49" s="71">
        <v>1.55</v>
      </c>
      <c r="K49" s="71">
        <v>2.61</v>
      </c>
      <c r="L49" s="104">
        <v>0.28000000000000003</v>
      </c>
      <c r="M49" s="71" t="s">
        <v>281</v>
      </c>
      <c r="N49" s="72" t="s">
        <v>204</v>
      </c>
      <c r="O49" s="71"/>
      <c r="P49" s="68" t="s">
        <v>204</v>
      </c>
      <c r="Q49" s="71"/>
      <c r="R49" s="71" t="s">
        <v>205</v>
      </c>
      <c r="S49" s="73" t="s">
        <v>163</v>
      </c>
    </row>
    <row r="50" spans="2:20" ht="18.75" customHeight="1">
      <c r="B50" s="71">
        <v>10</v>
      </c>
      <c r="C50" s="221"/>
      <c r="D50" s="71" t="s">
        <v>475</v>
      </c>
      <c r="E50" s="71" t="s">
        <v>9</v>
      </c>
      <c r="F50" s="71">
        <v>999</v>
      </c>
      <c r="G50" s="71" t="s">
        <v>10</v>
      </c>
      <c r="H50" s="71">
        <v>0.26</v>
      </c>
      <c r="I50" s="71">
        <v>0.8</v>
      </c>
      <c r="J50" s="71">
        <v>1.55</v>
      </c>
      <c r="K50" s="71">
        <v>2.61</v>
      </c>
      <c r="L50" s="104">
        <v>0.28000000000000003</v>
      </c>
      <c r="M50" s="71" t="s">
        <v>11</v>
      </c>
      <c r="N50" s="72" t="s">
        <v>204</v>
      </c>
      <c r="O50" s="71"/>
      <c r="P50" s="68" t="s">
        <v>204</v>
      </c>
      <c r="Q50" s="71"/>
      <c r="R50" s="71" t="s">
        <v>205</v>
      </c>
      <c r="S50" s="73" t="s">
        <v>163</v>
      </c>
    </row>
    <row r="51" spans="2:20" ht="18.75" customHeight="1">
      <c r="B51" s="71">
        <v>11</v>
      </c>
      <c r="C51" s="221"/>
      <c r="D51" s="71" t="s">
        <v>475</v>
      </c>
      <c r="E51" s="71" t="s">
        <v>9</v>
      </c>
      <c r="F51" s="71">
        <v>1000</v>
      </c>
      <c r="G51" s="71" t="s">
        <v>10</v>
      </c>
      <c r="H51" s="71">
        <v>0.26</v>
      </c>
      <c r="I51" s="71">
        <v>0.8</v>
      </c>
      <c r="J51" s="71">
        <v>1.55</v>
      </c>
      <c r="K51" s="71">
        <v>2.61</v>
      </c>
      <c r="L51" s="104">
        <v>0.28000000000000003</v>
      </c>
      <c r="M51" s="71" t="s">
        <v>282</v>
      </c>
      <c r="N51" s="72" t="s">
        <v>204</v>
      </c>
      <c r="O51" s="71"/>
      <c r="P51" s="68" t="s">
        <v>204</v>
      </c>
      <c r="Q51" s="71"/>
      <c r="R51" s="71" t="s">
        <v>205</v>
      </c>
      <c r="S51" s="73" t="s">
        <v>163</v>
      </c>
    </row>
    <row r="52" spans="2:20" ht="18.75" customHeight="1">
      <c r="B52" s="71">
        <v>12</v>
      </c>
      <c r="C52" s="221"/>
      <c r="D52" s="71" t="s">
        <v>475</v>
      </c>
      <c r="E52" s="71" t="s">
        <v>9</v>
      </c>
      <c r="F52" s="71">
        <v>1000</v>
      </c>
      <c r="G52" s="71" t="s">
        <v>10</v>
      </c>
      <c r="H52" s="71">
        <v>0.26</v>
      </c>
      <c r="I52" s="71">
        <v>0.8</v>
      </c>
      <c r="J52" s="71">
        <v>1.55</v>
      </c>
      <c r="K52" s="71">
        <v>2.61</v>
      </c>
      <c r="L52" s="104">
        <v>0.28000000000000003</v>
      </c>
      <c r="M52" s="71" t="s">
        <v>18</v>
      </c>
      <c r="N52" s="72" t="s">
        <v>204</v>
      </c>
      <c r="O52" s="71"/>
      <c r="P52" s="68" t="s">
        <v>204</v>
      </c>
      <c r="Q52" s="71"/>
      <c r="R52" s="71" t="s">
        <v>205</v>
      </c>
      <c r="S52" s="73" t="s">
        <v>163</v>
      </c>
    </row>
    <row r="53" spans="2:20" ht="3.75" customHeight="1">
      <c r="B53" s="71">
        <v>13</v>
      </c>
      <c r="C53" s="221"/>
      <c r="D53" s="71" t="s">
        <v>475</v>
      </c>
      <c r="E53" s="71" t="s">
        <v>9</v>
      </c>
      <c r="F53" s="71">
        <v>1000</v>
      </c>
      <c r="G53" s="71" t="s">
        <v>10</v>
      </c>
      <c r="H53" s="71">
        <v>0.26</v>
      </c>
      <c r="I53" s="71">
        <v>0.8</v>
      </c>
      <c r="J53" s="71">
        <v>1.55</v>
      </c>
      <c r="K53" s="71">
        <v>2.61</v>
      </c>
      <c r="L53" s="104">
        <v>0.28000000000000003</v>
      </c>
      <c r="M53" s="71" t="s">
        <v>283</v>
      </c>
      <c r="N53" s="72" t="s">
        <v>204</v>
      </c>
      <c r="O53" s="71"/>
      <c r="P53" s="68" t="s">
        <v>204</v>
      </c>
      <c r="Q53" s="71"/>
      <c r="R53" s="71" t="s">
        <v>205</v>
      </c>
      <c r="S53" s="73" t="s">
        <v>163</v>
      </c>
    </row>
    <row r="54" spans="2:20" ht="29.25" customHeight="1">
      <c r="B54" s="71">
        <v>14</v>
      </c>
      <c r="C54" s="221"/>
      <c r="D54" s="71" t="s">
        <v>279</v>
      </c>
      <c r="E54" s="71" t="s">
        <v>12</v>
      </c>
      <c r="F54" s="71" t="s">
        <v>13</v>
      </c>
      <c r="G54" s="71" t="s">
        <v>10</v>
      </c>
      <c r="H54" s="71">
        <v>5.45</v>
      </c>
      <c r="I54" s="71">
        <v>0.33</v>
      </c>
      <c r="J54" s="71">
        <v>0</v>
      </c>
      <c r="K54" s="71">
        <v>5.78</v>
      </c>
      <c r="L54" s="104">
        <v>0.27</v>
      </c>
      <c r="M54" s="71" t="s">
        <v>23</v>
      </c>
      <c r="N54" s="72" t="s">
        <v>204</v>
      </c>
      <c r="O54" s="71"/>
      <c r="P54" s="68" t="s">
        <v>204</v>
      </c>
      <c r="Q54" s="71"/>
      <c r="R54" s="71" t="s">
        <v>205</v>
      </c>
      <c r="S54" s="71" t="s">
        <v>163</v>
      </c>
      <c r="T54" s="3">
        <v>86.24</v>
      </c>
    </row>
    <row r="55" spans="2:20" ht="29.25" customHeight="1">
      <c r="B55" s="71">
        <v>15</v>
      </c>
      <c r="C55" s="221"/>
      <c r="D55" s="71" t="s">
        <v>279</v>
      </c>
      <c r="E55" s="71" t="s">
        <v>12</v>
      </c>
      <c r="F55" s="71" t="s">
        <v>13</v>
      </c>
      <c r="G55" s="71" t="s">
        <v>10</v>
      </c>
      <c r="H55" s="71">
        <v>5.45</v>
      </c>
      <c r="I55" s="71">
        <v>0.33</v>
      </c>
      <c r="J55" s="71">
        <v>0</v>
      </c>
      <c r="K55" s="71">
        <v>5.78</v>
      </c>
      <c r="L55" s="104">
        <v>0.27</v>
      </c>
      <c r="M55" s="71" t="s">
        <v>33</v>
      </c>
      <c r="N55" s="72" t="s">
        <v>204</v>
      </c>
      <c r="O55" s="71"/>
      <c r="P55" s="68" t="s">
        <v>204</v>
      </c>
      <c r="Q55" s="71"/>
      <c r="R55" s="71" t="s">
        <v>205</v>
      </c>
      <c r="S55" s="71" t="s">
        <v>163</v>
      </c>
      <c r="T55" s="3">
        <f>2.61*13</f>
        <v>33.93</v>
      </c>
    </row>
    <row r="56" spans="2:20" ht="29.25" customHeight="1">
      <c r="B56" s="71">
        <v>16</v>
      </c>
      <c r="C56" s="221"/>
      <c r="D56" s="71" t="s">
        <v>279</v>
      </c>
      <c r="E56" s="71" t="s">
        <v>12</v>
      </c>
      <c r="F56" s="71" t="s">
        <v>13</v>
      </c>
      <c r="G56" s="71" t="s">
        <v>10</v>
      </c>
      <c r="H56" s="71">
        <v>5.45</v>
      </c>
      <c r="I56" s="71">
        <v>0.33</v>
      </c>
      <c r="J56" s="71">
        <v>0</v>
      </c>
      <c r="K56" s="71">
        <v>5.78</v>
      </c>
      <c r="L56" s="104">
        <v>0.27</v>
      </c>
      <c r="M56" s="71" t="s">
        <v>17</v>
      </c>
      <c r="N56" s="72" t="s">
        <v>204</v>
      </c>
      <c r="O56" s="71"/>
      <c r="P56" s="68" t="s">
        <v>204</v>
      </c>
      <c r="Q56" s="71"/>
      <c r="R56" s="71" t="s">
        <v>205</v>
      </c>
      <c r="S56" s="71" t="s">
        <v>163</v>
      </c>
      <c r="T56" s="3">
        <f>5.78*6</f>
        <v>34.68</v>
      </c>
    </row>
    <row r="57" spans="2:20" ht="29.25" customHeight="1">
      <c r="B57" s="71">
        <v>17</v>
      </c>
      <c r="C57" s="221"/>
      <c r="D57" s="71" t="s">
        <v>279</v>
      </c>
      <c r="E57" s="71" t="s">
        <v>12</v>
      </c>
      <c r="F57" s="71" t="s">
        <v>13</v>
      </c>
      <c r="G57" s="71" t="s">
        <v>10</v>
      </c>
      <c r="H57" s="71">
        <v>5.45</v>
      </c>
      <c r="I57" s="71">
        <v>0.33</v>
      </c>
      <c r="J57" s="71">
        <v>0</v>
      </c>
      <c r="K57" s="71">
        <v>5.78</v>
      </c>
      <c r="L57" s="104">
        <v>0.27</v>
      </c>
      <c r="M57" s="71" t="s">
        <v>16</v>
      </c>
      <c r="N57" s="72" t="s">
        <v>204</v>
      </c>
      <c r="O57" s="71"/>
      <c r="P57" s="68" t="s">
        <v>204</v>
      </c>
      <c r="Q57" s="71"/>
      <c r="R57" s="71" t="s">
        <v>205</v>
      </c>
      <c r="S57" s="71" t="s">
        <v>163</v>
      </c>
    </row>
    <row r="58" spans="2:20" ht="29.25" customHeight="1">
      <c r="B58" s="71">
        <v>18</v>
      </c>
      <c r="C58" s="221"/>
      <c r="D58" s="71" t="s">
        <v>279</v>
      </c>
      <c r="E58" s="71" t="s">
        <v>12</v>
      </c>
      <c r="F58" s="71" t="s">
        <v>13</v>
      </c>
      <c r="G58" s="71" t="s">
        <v>10</v>
      </c>
      <c r="H58" s="71">
        <v>5.45</v>
      </c>
      <c r="I58" s="71">
        <v>0.33</v>
      </c>
      <c r="J58" s="71">
        <v>0</v>
      </c>
      <c r="K58" s="71">
        <v>5.78</v>
      </c>
      <c r="L58" s="104">
        <v>0.27</v>
      </c>
      <c r="M58" s="71" t="s">
        <v>15</v>
      </c>
      <c r="N58" s="72" t="s">
        <v>204</v>
      </c>
      <c r="O58" s="71"/>
      <c r="P58" s="68" t="s">
        <v>204</v>
      </c>
      <c r="Q58" s="71"/>
      <c r="R58" s="71" t="s">
        <v>205</v>
      </c>
      <c r="S58" s="71" t="s">
        <v>163</v>
      </c>
    </row>
    <row r="59" spans="2:20" ht="29.25" customHeight="1">
      <c r="B59" s="71">
        <v>19</v>
      </c>
      <c r="C59" s="221"/>
      <c r="D59" s="71" t="s">
        <v>279</v>
      </c>
      <c r="E59" s="71" t="s">
        <v>12</v>
      </c>
      <c r="F59" s="71" t="s">
        <v>13</v>
      </c>
      <c r="G59" s="71" t="s">
        <v>10</v>
      </c>
      <c r="H59" s="71">
        <v>5.45</v>
      </c>
      <c r="I59" s="71">
        <v>0.33</v>
      </c>
      <c r="J59" s="71">
        <v>0</v>
      </c>
      <c r="K59" s="71">
        <v>5.78</v>
      </c>
      <c r="L59" s="104">
        <v>0.27</v>
      </c>
      <c r="M59" s="71" t="s">
        <v>11</v>
      </c>
      <c r="N59" s="72" t="s">
        <v>204</v>
      </c>
      <c r="O59" s="71"/>
      <c r="P59" s="68" t="s">
        <v>204</v>
      </c>
      <c r="Q59" s="71"/>
      <c r="R59" s="71" t="s">
        <v>205</v>
      </c>
      <c r="S59" s="71" t="s">
        <v>163</v>
      </c>
    </row>
    <row r="60" spans="2:20" s="129" customFormat="1" ht="48" customHeight="1">
      <c r="B60" s="71">
        <v>20</v>
      </c>
      <c r="C60" s="222"/>
      <c r="D60" s="71" t="s">
        <v>526</v>
      </c>
      <c r="E60" s="71" t="s">
        <v>513</v>
      </c>
      <c r="F60" s="71" t="s">
        <v>527</v>
      </c>
      <c r="G60" s="71" t="s">
        <v>10</v>
      </c>
      <c r="H60" s="71">
        <v>35</v>
      </c>
      <c r="I60" s="71">
        <v>17.5</v>
      </c>
      <c r="J60" s="71">
        <v>8.6</v>
      </c>
      <c r="K60" s="71">
        <f>SUM(H60:J60)</f>
        <v>61.1</v>
      </c>
      <c r="L60" s="104">
        <v>0.37</v>
      </c>
      <c r="M60" s="71" t="s">
        <v>15</v>
      </c>
      <c r="N60" s="72"/>
      <c r="O60" s="72" t="s">
        <v>204</v>
      </c>
      <c r="P60" s="68" t="s">
        <v>204</v>
      </c>
      <c r="Q60" s="68" t="s">
        <v>204</v>
      </c>
      <c r="R60" s="71" t="s">
        <v>528</v>
      </c>
      <c r="S60" s="130" t="s">
        <v>529</v>
      </c>
    </row>
    <row r="61" spans="2:20" ht="21.75" customHeight="1">
      <c r="B61" s="212" t="s">
        <v>256</v>
      </c>
      <c r="C61" s="213"/>
      <c r="D61" s="213"/>
      <c r="E61" s="213"/>
      <c r="F61" s="213"/>
      <c r="G61" s="214"/>
      <c r="H61" s="74"/>
      <c r="I61" s="74"/>
      <c r="J61" s="74">
        <f>SUM(J41:J59)</f>
        <v>20.150000000000006</v>
      </c>
      <c r="K61" s="74">
        <f>SUM(K41:K60)</f>
        <v>129.71</v>
      </c>
      <c r="L61" s="74"/>
      <c r="M61" s="23"/>
      <c r="N61" s="24"/>
      <c r="O61" s="23"/>
      <c r="P61" s="23"/>
      <c r="Q61" s="23"/>
      <c r="R61" s="23"/>
      <c r="S61" s="23"/>
    </row>
    <row r="62" spans="2:20">
      <c r="K62" s="3">
        <f>K61+کشاورزی!J63</f>
        <v>215.94981999999999</v>
      </c>
    </row>
    <row r="63" spans="2:20" ht="93.75">
      <c r="B63" s="3">
        <v>17</v>
      </c>
      <c r="C63" s="3">
        <v>1401</v>
      </c>
      <c r="D63" s="71" t="s">
        <v>535</v>
      </c>
      <c r="E63" s="71" t="s">
        <v>536</v>
      </c>
      <c r="F63" s="71" t="s">
        <v>537</v>
      </c>
      <c r="G63" s="71" t="s">
        <v>10</v>
      </c>
      <c r="H63" s="71">
        <v>35</v>
      </c>
      <c r="I63" s="71">
        <v>17.5</v>
      </c>
      <c r="J63" s="71">
        <v>8.6</v>
      </c>
      <c r="K63" s="71">
        <f>SUM(H63:J63)</f>
        <v>61.1</v>
      </c>
      <c r="L63" s="71">
        <v>0.37</v>
      </c>
      <c r="M63" s="71" t="s">
        <v>15</v>
      </c>
      <c r="N63" s="71"/>
      <c r="O63" s="68" t="s">
        <v>204</v>
      </c>
      <c r="P63" s="68" t="s">
        <v>204</v>
      </c>
      <c r="Q63" s="71"/>
      <c r="R63" s="71" t="s">
        <v>538</v>
      </c>
      <c r="S63" s="71">
        <v>9111582797</v>
      </c>
      <c r="T63" s="3">
        <v>61.1</v>
      </c>
    </row>
  </sheetData>
  <mergeCells count="24">
    <mergeCell ref="B61:G61"/>
    <mergeCell ref="R3:R4"/>
    <mergeCell ref="S3:S4"/>
    <mergeCell ref="C5:C6"/>
    <mergeCell ref="C7:C23"/>
    <mergeCell ref="C24:C40"/>
    <mergeCell ref="L3:L4"/>
    <mergeCell ref="M3:M4"/>
    <mergeCell ref="N3:N4"/>
    <mergeCell ref="O3:O4"/>
    <mergeCell ref="P3:P4"/>
    <mergeCell ref="Q3:Q4"/>
    <mergeCell ref="C41:C60"/>
    <mergeCell ref="B1:S1"/>
    <mergeCell ref="B2:S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rightToLeft="1" view="pageBreakPreview" zoomScale="85" zoomScaleNormal="91" zoomScaleSheetLayoutView="85" workbookViewId="0">
      <selection activeCell="O13" sqref="O13"/>
    </sheetView>
  </sheetViews>
  <sheetFormatPr defaultColWidth="9.140625" defaultRowHeight="15"/>
  <cols>
    <col min="1" max="1" width="6" style="21" customWidth="1"/>
    <col min="2" max="2" width="45.5703125" style="21" customWidth="1"/>
    <col min="3" max="3" width="21.42578125" style="21" hidden="1" customWidth="1"/>
    <col min="4" max="4" width="20.42578125" style="21" hidden="1" customWidth="1"/>
    <col min="5" max="5" width="7.5703125" style="21" hidden="1" customWidth="1"/>
    <col min="6" max="6" width="13.7109375" style="21" hidden="1" customWidth="1"/>
    <col min="7" max="7" width="9.140625" style="21" hidden="1" customWidth="1"/>
    <col min="8" max="8" width="13.28515625" style="21" hidden="1" customWidth="1"/>
    <col min="9" max="9" width="9.85546875" style="144" customWidth="1"/>
    <col min="10" max="10" width="13.140625" style="21" hidden="1" customWidth="1"/>
    <col min="11" max="11" width="13.42578125" style="144" customWidth="1"/>
    <col min="12" max="13" width="9.140625" style="21" customWidth="1"/>
    <col min="14" max="14" width="9.140625" style="29"/>
    <col min="15" max="15" width="9.140625" style="138"/>
    <col min="16" max="16" width="26.85546875" style="21" customWidth="1"/>
    <col min="17" max="17" width="21.5703125" style="21" customWidth="1"/>
    <col min="18" max="16384" width="9.140625" style="21"/>
  </cols>
  <sheetData>
    <row r="1" spans="1:17" s="20" customFormat="1" ht="32.25" customHeight="1">
      <c r="A1" s="225" t="s">
        <v>540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s="29" customFormat="1" ht="24" customHeight="1">
      <c r="A2" s="229" t="s">
        <v>476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138" customFormat="1" ht="35.25" customHeight="1">
      <c r="A3" s="223" t="s">
        <v>0</v>
      </c>
      <c r="B3" s="223" t="s">
        <v>1</v>
      </c>
      <c r="C3" s="223" t="s">
        <v>2</v>
      </c>
      <c r="D3" s="223" t="s">
        <v>3</v>
      </c>
      <c r="E3" s="223" t="s">
        <v>4</v>
      </c>
      <c r="F3" s="223" t="s">
        <v>258</v>
      </c>
      <c r="G3" s="223"/>
      <c r="H3" s="223" t="s">
        <v>261</v>
      </c>
      <c r="I3" s="223" t="s">
        <v>265</v>
      </c>
      <c r="J3" s="223" t="s">
        <v>257</v>
      </c>
      <c r="K3" s="223" t="s">
        <v>5</v>
      </c>
      <c r="L3" s="223" t="s">
        <v>198</v>
      </c>
      <c r="M3" s="223" t="s">
        <v>199</v>
      </c>
      <c r="N3" s="223" t="s">
        <v>342</v>
      </c>
      <c r="O3" s="223" t="s">
        <v>367</v>
      </c>
      <c r="P3" s="223" t="s">
        <v>200</v>
      </c>
      <c r="Q3" s="223" t="s">
        <v>6</v>
      </c>
    </row>
    <row r="4" spans="1:17" s="138" customFormat="1" ht="39" customHeight="1">
      <c r="A4" s="223"/>
      <c r="B4" s="223"/>
      <c r="C4" s="223"/>
      <c r="D4" s="223"/>
      <c r="E4" s="223"/>
      <c r="F4" s="189" t="s">
        <v>7</v>
      </c>
      <c r="G4" s="189" t="s">
        <v>8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s="27" customFormat="1" ht="34.5" customHeight="1">
      <c r="A5" s="108">
        <v>1</v>
      </c>
      <c r="B5" s="108" t="s">
        <v>485</v>
      </c>
      <c r="C5" s="108" t="s">
        <v>331</v>
      </c>
      <c r="D5" s="108">
        <v>250000</v>
      </c>
      <c r="E5" s="108" t="s">
        <v>192</v>
      </c>
      <c r="F5" s="108">
        <v>39</v>
      </c>
      <c r="G5" s="108">
        <v>0.2</v>
      </c>
      <c r="H5" s="108">
        <v>12</v>
      </c>
      <c r="I5" s="108">
        <f>F5+G5+H5</f>
        <v>51.2</v>
      </c>
      <c r="J5" s="121">
        <v>0.24</v>
      </c>
      <c r="K5" s="108" t="s">
        <v>11</v>
      </c>
      <c r="L5" s="108"/>
      <c r="M5" s="122" t="s">
        <v>204</v>
      </c>
      <c r="N5" s="108"/>
      <c r="O5" s="108"/>
      <c r="P5" s="108" t="s">
        <v>209</v>
      </c>
      <c r="Q5" s="108">
        <v>9122493605</v>
      </c>
    </row>
    <row r="6" spans="1:17" s="27" customFormat="1" ht="24.75" customHeight="1">
      <c r="A6" s="108">
        <v>2</v>
      </c>
      <c r="B6" s="108" t="s">
        <v>191</v>
      </c>
      <c r="C6" s="108" t="s">
        <v>331</v>
      </c>
      <c r="D6" s="108">
        <v>400000</v>
      </c>
      <c r="E6" s="108" t="s">
        <v>192</v>
      </c>
      <c r="F6" s="108">
        <v>35.17</v>
      </c>
      <c r="G6" s="108">
        <v>0.11</v>
      </c>
      <c r="H6" s="108">
        <v>0</v>
      </c>
      <c r="I6" s="108">
        <f t="shared" ref="I6:I29" si="0">F6+G6+H6</f>
        <v>35.28</v>
      </c>
      <c r="J6" s="121">
        <v>0.26</v>
      </c>
      <c r="K6" s="108" t="s">
        <v>83</v>
      </c>
      <c r="L6" s="108"/>
      <c r="M6" s="122" t="s">
        <v>204</v>
      </c>
      <c r="N6" s="122"/>
      <c r="O6" s="122"/>
      <c r="P6" s="108" t="s">
        <v>211</v>
      </c>
      <c r="Q6" s="108">
        <v>9113116426</v>
      </c>
    </row>
    <row r="7" spans="1:17" s="27" customFormat="1" ht="41.25" customHeight="1">
      <c r="A7" s="108">
        <v>3</v>
      </c>
      <c r="B7" s="108" t="s">
        <v>31</v>
      </c>
      <c r="C7" s="108" t="s">
        <v>330</v>
      </c>
      <c r="D7" s="108">
        <v>551000</v>
      </c>
      <c r="E7" s="108" t="s">
        <v>25</v>
      </c>
      <c r="F7" s="108">
        <v>106.6</v>
      </c>
      <c r="G7" s="108">
        <v>3.2</v>
      </c>
      <c r="H7" s="108">
        <v>0</v>
      </c>
      <c r="I7" s="108">
        <f t="shared" si="0"/>
        <v>109.8</v>
      </c>
      <c r="J7" s="121">
        <v>0.16</v>
      </c>
      <c r="K7" s="108" t="s">
        <v>119</v>
      </c>
      <c r="L7" s="108"/>
      <c r="M7" s="122" t="s">
        <v>204</v>
      </c>
      <c r="N7" s="122" t="s">
        <v>204</v>
      </c>
      <c r="O7" s="122" t="s">
        <v>204</v>
      </c>
      <c r="P7" s="108" t="s">
        <v>207</v>
      </c>
      <c r="Q7" s="108" t="s">
        <v>516</v>
      </c>
    </row>
    <row r="8" spans="1:17" s="27" customFormat="1" ht="25.5" customHeight="1">
      <c r="A8" s="108">
        <v>4</v>
      </c>
      <c r="B8" s="108" t="s">
        <v>194</v>
      </c>
      <c r="C8" s="108" t="s">
        <v>332</v>
      </c>
      <c r="D8" s="108">
        <v>200000</v>
      </c>
      <c r="E8" s="108" t="s">
        <v>192</v>
      </c>
      <c r="F8" s="108">
        <v>19.29</v>
      </c>
      <c r="G8" s="108">
        <v>0.43</v>
      </c>
      <c r="H8" s="108">
        <v>0</v>
      </c>
      <c r="I8" s="108">
        <f t="shared" si="0"/>
        <v>19.72</v>
      </c>
      <c r="J8" s="121">
        <v>0.23</v>
      </c>
      <c r="K8" s="108" t="s">
        <v>195</v>
      </c>
      <c r="L8" s="108"/>
      <c r="M8" s="122" t="s">
        <v>204</v>
      </c>
      <c r="N8" s="122"/>
      <c r="O8" s="122"/>
      <c r="P8" s="108" t="s">
        <v>213</v>
      </c>
      <c r="Q8" s="108">
        <v>9113937205</v>
      </c>
    </row>
    <row r="9" spans="1:17" s="27" customFormat="1" ht="19.5" customHeight="1">
      <c r="A9" s="108">
        <v>5</v>
      </c>
      <c r="B9" s="108" t="s">
        <v>370</v>
      </c>
      <c r="C9" s="108" t="s">
        <v>371</v>
      </c>
      <c r="D9" s="108">
        <v>40000</v>
      </c>
      <c r="E9" s="108" t="s">
        <v>192</v>
      </c>
      <c r="F9" s="108">
        <v>8.1199999999999992</v>
      </c>
      <c r="G9" s="108">
        <v>0.11</v>
      </c>
      <c r="H9" s="108">
        <v>0</v>
      </c>
      <c r="I9" s="108">
        <f t="shared" si="0"/>
        <v>8.2299999999999986</v>
      </c>
      <c r="J9" s="121">
        <v>0.12</v>
      </c>
      <c r="K9" s="108" t="s">
        <v>11</v>
      </c>
      <c r="L9" s="122" t="s">
        <v>204</v>
      </c>
      <c r="M9" s="108"/>
      <c r="N9" s="119"/>
      <c r="O9" s="119"/>
      <c r="P9" s="108" t="s">
        <v>372</v>
      </c>
      <c r="Q9" s="123">
        <v>9122471400</v>
      </c>
    </row>
    <row r="10" spans="1:17" s="27" customFormat="1" ht="27.75" customHeight="1">
      <c r="A10" s="108">
        <v>6</v>
      </c>
      <c r="B10" s="108" t="s">
        <v>190</v>
      </c>
      <c r="C10" s="108" t="s">
        <v>331</v>
      </c>
      <c r="D10" s="108">
        <v>893000</v>
      </c>
      <c r="E10" s="108" t="s">
        <v>192</v>
      </c>
      <c r="F10" s="108">
        <v>67.7</v>
      </c>
      <c r="G10" s="108">
        <v>2.1</v>
      </c>
      <c r="H10" s="108">
        <v>0</v>
      </c>
      <c r="I10" s="108">
        <f t="shared" si="0"/>
        <v>69.8</v>
      </c>
      <c r="J10" s="121">
        <v>0.16</v>
      </c>
      <c r="K10" s="108" t="s">
        <v>146</v>
      </c>
      <c r="L10" s="108"/>
      <c r="M10" s="122" t="s">
        <v>204</v>
      </c>
      <c r="N10" s="122" t="s">
        <v>204</v>
      </c>
      <c r="O10" s="122" t="s">
        <v>204</v>
      </c>
      <c r="P10" s="108" t="s">
        <v>322</v>
      </c>
      <c r="Q10" s="108" t="s">
        <v>517</v>
      </c>
    </row>
    <row r="11" spans="1:17" s="27" customFormat="1" ht="31.5" customHeight="1">
      <c r="A11" s="108">
        <v>7</v>
      </c>
      <c r="B11" s="108" t="s">
        <v>487</v>
      </c>
      <c r="C11" s="108" t="s">
        <v>339</v>
      </c>
      <c r="D11" s="108">
        <v>5000</v>
      </c>
      <c r="E11" s="108" t="s">
        <v>192</v>
      </c>
      <c r="F11" s="108">
        <v>5.33</v>
      </c>
      <c r="G11" s="108">
        <v>0</v>
      </c>
      <c r="H11" s="108">
        <v>0</v>
      </c>
      <c r="I11" s="108">
        <f t="shared" si="0"/>
        <v>5.33</v>
      </c>
      <c r="J11" s="121">
        <v>0.2</v>
      </c>
      <c r="K11" s="108" t="s">
        <v>283</v>
      </c>
      <c r="L11" s="122" t="s">
        <v>204</v>
      </c>
      <c r="M11" s="108"/>
      <c r="N11" s="108"/>
      <c r="O11" s="108"/>
      <c r="P11" s="124" t="s">
        <v>286</v>
      </c>
      <c r="Q11" s="123">
        <v>9111005740</v>
      </c>
    </row>
    <row r="12" spans="1:17" s="26" customFormat="1" ht="26.25" customHeight="1">
      <c r="A12" s="108">
        <v>8</v>
      </c>
      <c r="B12" s="108" t="s">
        <v>208</v>
      </c>
      <c r="C12" s="108" t="s">
        <v>332</v>
      </c>
      <c r="D12" s="108">
        <v>200000</v>
      </c>
      <c r="E12" s="108" t="s">
        <v>192</v>
      </c>
      <c r="F12" s="108"/>
      <c r="G12" s="108"/>
      <c r="H12" s="108">
        <v>0</v>
      </c>
      <c r="I12" s="108">
        <f t="shared" si="0"/>
        <v>0</v>
      </c>
      <c r="J12" s="121">
        <v>0.24</v>
      </c>
      <c r="K12" s="108" t="s">
        <v>193</v>
      </c>
      <c r="L12" s="108"/>
      <c r="M12" s="122" t="s">
        <v>204</v>
      </c>
      <c r="N12" s="122"/>
      <c r="O12" s="122"/>
      <c r="P12" s="108" t="s">
        <v>212</v>
      </c>
      <c r="Q12" s="108">
        <v>9111515985</v>
      </c>
    </row>
    <row r="13" spans="1:17" s="26" customFormat="1" ht="36.75" customHeight="1">
      <c r="A13" s="108">
        <v>9</v>
      </c>
      <c r="B13" s="108" t="s">
        <v>486</v>
      </c>
      <c r="C13" s="108" t="s">
        <v>340</v>
      </c>
      <c r="D13" s="108">
        <v>50000</v>
      </c>
      <c r="E13" s="108" t="s">
        <v>192</v>
      </c>
      <c r="F13" s="108">
        <v>2.67</v>
      </c>
      <c r="G13" s="108">
        <v>0</v>
      </c>
      <c r="H13" s="108">
        <v>0</v>
      </c>
      <c r="I13" s="108">
        <f t="shared" si="0"/>
        <v>2.67</v>
      </c>
      <c r="J13" s="121">
        <v>0.21</v>
      </c>
      <c r="K13" s="108" t="s">
        <v>283</v>
      </c>
      <c r="L13" s="122" t="s">
        <v>204</v>
      </c>
      <c r="M13" s="108"/>
      <c r="N13" s="108"/>
      <c r="O13" s="108"/>
      <c r="P13" s="108" t="s">
        <v>286</v>
      </c>
      <c r="Q13" s="123">
        <v>9111005741</v>
      </c>
    </row>
    <row r="14" spans="1:17" s="26" customFormat="1" ht="43.5" customHeight="1">
      <c r="A14" s="108">
        <v>10</v>
      </c>
      <c r="B14" s="108" t="s">
        <v>325</v>
      </c>
      <c r="C14" s="108" t="s">
        <v>326</v>
      </c>
      <c r="D14" s="108" t="s">
        <v>327</v>
      </c>
      <c r="E14" s="108" t="s">
        <v>25</v>
      </c>
      <c r="F14" s="108">
        <v>2.2999999999999998</v>
      </c>
      <c r="G14" s="108">
        <v>7.0000000000000007E-2</v>
      </c>
      <c r="H14" s="108">
        <v>0</v>
      </c>
      <c r="I14" s="108">
        <f t="shared" si="0"/>
        <v>2.3699999999999997</v>
      </c>
      <c r="J14" s="121">
        <v>0.27</v>
      </c>
      <c r="K14" s="108" t="s">
        <v>26</v>
      </c>
      <c r="L14" s="108"/>
      <c r="M14" s="122" t="s">
        <v>204</v>
      </c>
      <c r="N14" s="122" t="s">
        <v>204</v>
      </c>
      <c r="O14" s="122"/>
      <c r="P14" s="108" t="s">
        <v>328</v>
      </c>
      <c r="Q14" s="108" t="s">
        <v>329</v>
      </c>
    </row>
    <row r="15" spans="1:17" s="26" customFormat="1" ht="18">
      <c r="A15" s="108">
        <v>11</v>
      </c>
      <c r="B15" s="108" t="s">
        <v>27</v>
      </c>
      <c r="C15" s="108" t="s">
        <v>326</v>
      </c>
      <c r="D15" s="108" t="s">
        <v>28</v>
      </c>
      <c r="E15" s="108" t="s">
        <v>25</v>
      </c>
      <c r="F15" s="108">
        <v>2.2799999999999998</v>
      </c>
      <c r="G15" s="108">
        <v>0.04</v>
      </c>
      <c r="H15" s="108">
        <v>0</v>
      </c>
      <c r="I15" s="108">
        <f t="shared" si="0"/>
        <v>2.3199999999999998</v>
      </c>
      <c r="J15" s="121">
        <v>0.27</v>
      </c>
      <c r="K15" s="108" t="s">
        <v>29</v>
      </c>
      <c r="L15" s="108"/>
      <c r="M15" s="122" t="s">
        <v>204</v>
      </c>
      <c r="N15" s="122" t="s">
        <v>204</v>
      </c>
      <c r="O15" s="122"/>
      <c r="P15" s="108" t="s">
        <v>206</v>
      </c>
      <c r="Q15" s="108" t="s">
        <v>30</v>
      </c>
    </row>
    <row r="16" spans="1:17" s="26" customFormat="1" ht="33" customHeight="1">
      <c r="A16" s="108">
        <v>12</v>
      </c>
      <c r="B16" s="108" t="s">
        <v>298</v>
      </c>
      <c r="C16" s="108" t="s">
        <v>335</v>
      </c>
      <c r="D16" s="108">
        <v>842347</v>
      </c>
      <c r="E16" s="108" t="s">
        <v>192</v>
      </c>
      <c r="F16" s="108">
        <v>36.700000000000003</v>
      </c>
      <c r="G16" s="108">
        <v>0.7</v>
      </c>
      <c r="H16" s="108">
        <v>0</v>
      </c>
      <c r="I16" s="108">
        <f t="shared" si="0"/>
        <v>37.400000000000006</v>
      </c>
      <c r="J16" s="125">
        <v>0.182</v>
      </c>
      <c r="K16" s="108" t="s">
        <v>299</v>
      </c>
      <c r="L16" s="108"/>
      <c r="M16" s="122" t="s">
        <v>204</v>
      </c>
      <c r="N16" s="122" t="s">
        <v>204</v>
      </c>
      <c r="O16" s="122" t="s">
        <v>204</v>
      </c>
      <c r="P16" s="108" t="s">
        <v>515</v>
      </c>
      <c r="Q16" s="108" t="s">
        <v>514</v>
      </c>
    </row>
    <row r="17" spans="1:17" s="26" customFormat="1" ht="24.75" customHeight="1">
      <c r="A17" s="108">
        <v>13</v>
      </c>
      <c r="B17" s="108" t="s">
        <v>373</v>
      </c>
      <c r="C17" s="108" t="s">
        <v>371</v>
      </c>
      <c r="D17" s="108">
        <v>15000</v>
      </c>
      <c r="E17" s="108" t="s">
        <v>192</v>
      </c>
      <c r="F17" s="108">
        <v>1.97</v>
      </c>
      <c r="G17" s="108">
        <v>0.02</v>
      </c>
      <c r="H17" s="108">
        <v>0</v>
      </c>
      <c r="I17" s="108">
        <f t="shared" si="0"/>
        <v>1.99</v>
      </c>
      <c r="J17" s="121">
        <v>0.2</v>
      </c>
      <c r="K17" s="108" t="s">
        <v>281</v>
      </c>
      <c r="L17" s="122" t="s">
        <v>204</v>
      </c>
      <c r="M17" s="108"/>
      <c r="N17" s="108"/>
      <c r="O17" s="108"/>
      <c r="P17" s="124" t="s">
        <v>374</v>
      </c>
      <c r="Q17" s="123">
        <v>9119251859</v>
      </c>
    </row>
    <row r="18" spans="1:17" s="157" customFormat="1" ht="15.75">
      <c r="A18" s="108">
        <v>14</v>
      </c>
      <c r="B18" s="108" t="s">
        <v>296</v>
      </c>
      <c r="C18" s="108" t="s">
        <v>337</v>
      </c>
      <c r="D18" s="108">
        <v>8500</v>
      </c>
      <c r="E18" s="108" t="s">
        <v>192</v>
      </c>
      <c r="F18" s="108">
        <v>1.33</v>
      </c>
      <c r="G18" s="108">
        <v>0</v>
      </c>
      <c r="H18" s="108">
        <v>0</v>
      </c>
      <c r="I18" s="108">
        <f t="shared" si="0"/>
        <v>1.33</v>
      </c>
      <c r="J18" s="121">
        <v>0.22</v>
      </c>
      <c r="K18" s="108" t="s">
        <v>290</v>
      </c>
      <c r="L18" s="108"/>
      <c r="M18" s="122" t="s">
        <v>204</v>
      </c>
      <c r="N18" s="122"/>
      <c r="O18" s="122"/>
      <c r="P18" s="108" t="s">
        <v>297</v>
      </c>
      <c r="Q18" s="108">
        <v>9121203936</v>
      </c>
    </row>
    <row r="19" spans="1:17" s="27" customFormat="1" ht="50.25" customHeight="1">
      <c r="A19" s="108">
        <v>15</v>
      </c>
      <c r="B19" s="108" t="s">
        <v>488</v>
      </c>
      <c r="C19" s="108" t="s">
        <v>338</v>
      </c>
      <c r="D19" s="108">
        <v>3000000</v>
      </c>
      <c r="E19" s="108" t="s">
        <v>192</v>
      </c>
      <c r="F19" s="108">
        <v>1</v>
      </c>
      <c r="G19" s="108">
        <v>0.33</v>
      </c>
      <c r="H19" s="108">
        <v>0</v>
      </c>
      <c r="I19" s="108">
        <f t="shared" si="0"/>
        <v>1.33</v>
      </c>
      <c r="J19" s="121">
        <v>0.2</v>
      </c>
      <c r="K19" s="108" t="s">
        <v>284</v>
      </c>
      <c r="L19" s="122" t="s">
        <v>204</v>
      </c>
      <c r="M19" s="108"/>
      <c r="N19" s="108"/>
      <c r="O19" s="108"/>
      <c r="P19" s="108" t="s">
        <v>285</v>
      </c>
      <c r="Q19" s="123">
        <v>9111174802</v>
      </c>
    </row>
    <row r="20" spans="1:17" s="27" customFormat="1" ht="15.75">
      <c r="A20" s="108">
        <v>16</v>
      </c>
      <c r="B20" s="108" t="s">
        <v>484</v>
      </c>
      <c r="C20" s="108" t="s">
        <v>336</v>
      </c>
      <c r="D20" s="108">
        <v>1000000</v>
      </c>
      <c r="E20" s="108" t="s">
        <v>192</v>
      </c>
      <c r="F20" s="108">
        <v>0.73</v>
      </c>
      <c r="G20" s="108">
        <v>0</v>
      </c>
      <c r="H20" s="108">
        <v>0</v>
      </c>
      <c r="I20" s="108">
        <f t="shared" si="0"/>
        <v>0.73</v>
      </c>
      <c r="J20" s="121">
        <v>0.22</v>
      </c>
      <c r="K20" s="108" t="s">
        <v>293</v>
      </c>
      <c r="L20" s="108"/>
      <c r="M20" s="122" t="s">
        <v>204</v>
      </c>
      <c r="N20" s="122"/>
      <c r="O20" s="122"/>
      <c r="P20" s="108" t="s">
        <v>294</v>
      </c>
      <c r="Q20" s="108">
        <v>9111532575</v>
      </c>
    </row>
    <row r="21" spans="1:17" s="27" customFormat="1" ht="30.75" customHeight="1">
      <c r="A21" s="108">
        <v>17</v>
      </c>
      <c r="B21" s="108" t="s">
        <v>287</v>
      </c>
      <c r="C21" s="108" t="s">
        <v>333</v>
      </c>
      <c r="D21" s="108">
        <v>700000</v>
      </c>
      <c r="E21" s="108" t="s">
        <v>192</v>
      </c>
      <c r="F21" s="108">
        <v>0.33</v>
      </c>
      <c r="G21" s="108">
        <v>0</v>
      </c>
      <c r="H21" s="108">
        <v>0</v>
      </c>
      <c r="I21" s="108">
        <f t="shared" si="0"/>
        <v>0.33</v>
      </c>
      <c r="J21" s="121">
        <v>0.2</v>
      </c>
      <c r="K21" s="108" t="s">
        <v>197</v>
      </c>
      <c r="L21" s="108"/>
      <c r="M21" s="122" t="s">
        <v>204</v>
      </c>
      <c r="N21" s="122"/>
      <c r="O21" s="122"/>
      <c r="P21" s="108" t="s">
        <v>288</v>
      </c>
      <c r="Q21" s="108">
        <v>9111262949</v>
      </c>
    </row>
    <row r="22" spans="1:17" s="27" customFormat="1" ht="15.75">
      <c r="A22" s="108">
        <v>18</v>
      </c>
      <c r="B22" s="108" t="s">
        <v>289</v>
      </c>
      <c r="C22" s="108" t="s">
        <v>334</v>
      </c>
      <c r="D22" s="108">
        <v>43000</v>
      </c>
      <c r="E22" s="108" t="s">
        <v>192</v>
      </c>
      <c r="F22" s="108">
        <v>0.33</v>
      </c>
      <c r="G22" s="108">
        <v>0</v>
      </c>
      <c r="H22" s="108">
        <v>0</v>
      </c>
      <c r="I22" s="108">
        <f t="shared" si="0"/>
        <v>0.33</v>
      </c>
      <c r="J22" s="121">
        <v>0.21</v>
      </c>
      <c r="K22" s="108" t="s">
        <v>290</v>
      </c>
      <c r="L22" s="108"/>
      <c r="M22" s="122" t="s">
        <v>204</v>
      </c>
      <c r="N22" s="122"/>
      <c r="O22" s="122"/>
      <c r="P22" s="108" t="s">
        <v>291</v>
      </c>
      <c r="Q22" s="108">
        <v>9111952655</v>
      </c>
    </row>
    <row r="23" spans="1:17" s="27" customFormat="1" ht="21.75" customHeight="1">
      <c r="A23" s="108">
        <v>19</v>
      </c>
      <c r="B23" s="108" t="s">
        <v>292</v>
      </c>
      <c r="C23" s="108" t="s">
        <v>335</v>
      </c>
      <c r="D23" s="108">
        <v>947950</v>
      </c>
      <c r="E23" s="108" t="s">
        <v>192</v>
      </c>
      <c r="F23" s="108">
        <v>31</v>
      </c>
      <c r="G23" s="108">
        <v>1.5</v>
      </c>
      <c r="H23" s="108">
        <v>0</v>
      </c>
      <c r="I23" s="108">
        <f t="shared" si="0"/>
        <v>32.5</v>
      </c>
      <c r="J23" s="121">
        <v>0.16</v>
      </c>
      <c r="K23" s="108" t="s">
        <v>290</v>
      </c>
      <c r="L23" s="108"/>
      <c r="M23" s="122" t="s">
        <v>204</v>
      </c>
      <c r="N23" s="122" t="s">
        <v>204</v>
      </c>
      <c r="O23" s="122" t="s">
        <v>204</v>
      </c>
      <c r="P23" s="108" t="s">
        <v>295</v>
      </c>
      <c r="Q23" s="108" t="s">
        <v>519</v>
      </c>
    </row>
    <row r="24" spans="1:17" s="27" customFormat="1" ht="25.5" customHeight="1">
      <c r="A24" s="108">
        <v>20</v>
      </c>
      <c r="B24" s="108" t="s">
        <v>489</v>
      </c>
      <c r="C24" s="108" t="s">
        <v>490</v>
      </c>
      <c r="D24" s="108" t="s">
        <v>491</v>
      </c>
      <c r="E24" s="108" t="s">
        <v>192</v>
      </c>
      <c r="F24" s="108">
        <v>92.92</v>
      </c>
      <c r="G24" s="108">
        <v>0.28999999999999998</v>
      </c>
      <c r="H24" s="108">
        <v>0</v>
      </c>
      <c r="I24" s="108">
        <f t="shared" si="0"/>
        <v>93.210000000000008</v>
      </c>
      <c r="J24" s="108">
        <v>23.37</v>
      </c>
      <c r="K24" s="108" t="s">
        <v>290</v>
      </c>
      <c r="L24" s="122" t="s">
        <v>204</v>
      </c>
      <c r="M24" s="108"/>
      <c r="N24" s="122" t="s">
        <v>204</v>
      </c>
      <c r="O24" s="122" t="s">
        <v>204</v>
      </c>
      <c r="P24" s="108" t="s">
        <v>492</v>
      </c>
      <c r="Q24" s="108">
        <v>9113919252</v>
      </c>
    </row>
    <row r="25" spans="1:17" s="27" customFormat="1" ht="39" customHeight="1">
      <c r="A25" s="108">
        <v>21</v>
      </c>
      <c r="B25" s="108" t="s">
        <v>493</v>
      </c>
      <c r="C25" s="108" t="s">
        <v>494</v>
      </c>
      <c r="D25" s="108" t="s">
        <v>496</v>
      </c>
      <c r="E25" s="108" t="s">
        <v>495</v>
      </c>
      <c r="F25" s="108">
        <v>0.64</v>
      </c>
      <c r="G25" s="108">
        <v>2.0299999999999998</v>
      </c>
      <c r="H25" s="108">
        <v>0</v>
      </c>
      <c r="I25" s="108">
        <f t="shared" si="0"/>
        <v>2.67</v>
      </c>
      <c r="J25" s="108" t="s">
        <v>133</v>
      </c>
      <c r="K25" s="108" t="s">
        <v>290</v>
      </c>
      <c r="L25" s="122" t="s">
        <v>204</v>
      </c>
      <c r="M25" s="108"/>
      <c r="N25" s="122" t="s">
        <v>204</v>
      </c>
      <c r="O25" s="122" t="s">
        <v>204</v>
      </c>
      <c r="P25" s="108" t="s">
        <v>492</v>
      </c>
      <c r="Q25" s="108">
        <v>9113919253</v>
      </c>
    </row>
    <row r="26" spans="1:17" s="27" customFormat="1" ht="28.5" customHeight="1">
      <c r="A26" s="108">
        <v>22</v>
      </c>
      <c r="B26" s="108" t="s">
        <v>497</v>
      </c>
      <c r="C26" s="108" t="s">
        <v>501</v>
      </c>
      <c r="D26" s="108" t="s">
        <v>502</v>
      </c>
      <c r="E26" s="108" t="s">
        <v>503</v>
      </c>
      <c r="F26" s="108">
        <v>0</v>
      </c>
      <c r="G26" s="108">
        <v>5</v>
      </c>
      <c r="H26" s="108">
        <v>15</v>
      </c>
      <c r="I26" s="108">
        <f t="shared" si="0"/>
        <v>20</v>
      </c>
      <c r="J26" s="108">
        <v>0.6</v>
      </c>
      <c r="K26" s="108" t="s">
        <v>127</v>
      </c>
      <c r="L26" s="122" t="s">
        <v>204</v>
      </c>
      <c r="M26" s="108"/>
      <c r="N26" s="122"/>
      <c r="O26" s="119"/>
      <c r="P26" s="108" t="s">
        <v>228</v>
      </c>
      <c r="Q26" s="108">
        <v>9113230611</v>
      </c>
    </row>
    <row r="27" spans="1:17" s="27" customFormat="1" ht="24" customHeight="1">
      <c r="A27" s="108">
        <v>23</v>
      </c>
      <c r="B27" s="108" t="s">
        <v>498</v>
      </c>
      <c r="C27" s="108" t="s">
        <v>501</v>
      </c>
      <c r="D27" s="108" t="s">
        <v>502</v>
      </c>
      <c r="E27" s="108" t="s">
        <v>504</v>
      </c>
      <c r="F27" s="108">
        <v>0</v>
      </c>
      <c r="G27" s="108">
        <v>3</v>
      </c>
      <c r="H27" s="108">
        <v>12</v>
      </c>
      <c r="I27" s="108">
        <f t="shared" si="0"/>
        <v>15</v>
      </c>
      <c r="J27" s="108">
        <v>0.65</v>
      </c>
      <c r="K27" s="108" t="s">
        <v>16</v>
      </c>
      <c r="L27" s="122" t="s">
        <v>204</v>
      </c>
      <c r="M27" s="108"/>
      <c r="N27" s="122"/>
      <c r="O27" s="119"/>
      <c r="P27" s="108" t="s">
        <v>228</v>
      </c>
      <c r="Q27" s="108">
        <v>9113230611</v>
      </c>
    </row>
    <row r="28" spans="1:17" s="27" customFormat="1" ht="28.5" customHeight="1">
      <c r="A28" s="117">
        <v>24</v>
      </c>
      <c r="B28" s="117" t="s">
        <v>499</v>
      </c>
      <c r="C28" s="117" t="s">
        <v>501</v>
      </c>
      <c r="D28" s="117" t="s">
        <v>502</v>
      </c>
      <c r="E28" s="117" t="s">
        <v>504</v>
      </c>
      <c r="F28" s="117">
        <v>0</v>
      </c>
      <c r="G28" s="117">
        <v>2</v>
      </c>
      <c r="H28" s="117">
        <v>10</v>
      </c>
      <c r="I28" s="108">
        <f t="shared" si="0"/>
        <v>12</v>
      </c>
      <c r="J28" s="117">
        <v>0.55000000000000004</v>
      </c>
      <c r="K28" s="117" t="s">
        <v>500</v>
      </c>
      <c r="L28" s="132" t="s">
        <v>204</v>
      </c>
      <c r="M28" s="117"/>
      <c r="N28" s="132"/>
      <c r="O28" s="131"/>
      <c r="P28" s="117" t="s">
        <v>228</v>
      </c>
      <c r="Q28" s="117">
        <v>9113230611</v>
      </c>
    </row>
    <row r="29" spans="1:17" s="133" customFormat="1" ht="35.25" customHeight="1">
      <c r="A29" s="108">
        <v>25</v>
      </c>
      <c r="B29" s="108" t="s">
        <v>518</v>
      </c>
      <c r="C29" s="108" t="s">
        <v>532</v>
      </c>
      <c r="D29" s="108">
        <v>898995</v>
      </c>
      <c r="E29" s="108" t="s">
        <v>192</v>
      </c>
      <c r="F29" s="108">
        <v>17.3</v>
      </c>
      <c r="G29" s="108">
        <v>0.4</v>
      </c>
      <c r="H29" s="108">
        <v>0</v>
      </c>
      <c r="I29" s="108">
        <f t="shared" si="0"/>
        <v>17.7</v>
      </c>
      <c r="J29" s="120">
        <v>0.16</v>
      </c>
      <c r="K29" s="108" t="s">
        <v>77</v>
      </c>
      <c r="L29" s="122" t="s">
        <v>204</v>
      </c>
      <c r="M29" s="108"/>
      <c r="N29" s="122" t="s">
        <v>204</v>
      </c>
      <c r="O29" s="122" t="s">
        <v>204</v>
      </c>
      <c r="P29" s="108" t="s">
        <v>530</v>
      </c>
      <c r="Q29" s="108">
        <v>9112247622</v>
      </c>
    </row>
    <row r="30" spans="1:17" s="138" customFormat="1" ht="21" customHeight="1">
      <c r="A30" s="226" t="s">
        <v>24</v>
      </c>
      <c r="B30" s="227"/>
      <c r="C30" s="227"/>
      <c r="D30" s="227"/>
      <c r="E30" s="228"/>
      <c r="F30" s="126">
        <f>SUM(F5:F29)</f>
        <v>472.71</v>
      </c>
      <c r="G30" s="126">
        <f>SUM(G5:G29)</f>
        <v>21.529999999999998</v>
      </c>
      <c r="H30" s="126">
        <f>SUM(H5:H29)</f>
        <v>49</v>
      </c>
      <c r="I30" s="190">
        <f>SUM(I5:I29)</f>
        <v>543.24</v>
      </c>
      <c r="J30" s="126"/>
      <c r="K30" s="126" t="s">
        <v>133</v>
      </c>
      <c r="L30" s="126"/>
      <c r="M30" s="118"/>
      <c r="N30" s="118"/>
      <c r="O30" s="118"/>
      <c r="P30" s="118"/>
      <c r="Q30" s="118" t="s">
        <v>133</v>
      </c>
    </row>
    <row r="31" spans="1:17" s="28" customFormat="1">
      <c r="I31" s="144"/>
      <c r="K31" s="144"/>
      <c r="N31" s="29"/>
      <c r="O31" s="138"/>
    </row>
    <row r="32" spans="1:17" s="22" customFormat="1" ht="30" customHeight="1">
      <c r="A32" s="20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spans="1:11" ht="19.5" customHeight="1">
      <c r="A33" s="20"/>
      <c r="B33" s="20"/>
      <c r="C33" s="20"/>
      <c r="D33" s="20"/>
      <c r="E33" s="20"/>
      <c r="F33" s="20"/>
      <c r="G33" s="20"/>
      <c r="H33" s="20"/>
      <c r="I33" s="145"/>
      <c r="J33" s="20"/>
      <c r="K33" s="145"/>
    </row>
    <row r="34" spans="1:11" ht="19.5" customHeight="1">
      <c r="A34" s="20"/>
      <c r="B34" s="20"/>
      <c r="C34" s="20"/>
      <c r="D34" s="20"/>
      <c r="E34" s="20"/>
      <c r="F34" s="20"/>
      <c r="G34" s="20"/>
      <c r="H34" s="20"/>
      <c r="I34" s="145"/>
      <c r="J34" s="20"/>
      <c r="K34" s="145"/>
    </row>
    <row r="35" spans="1:11">
      <c r="A35" s="20"/>
      <c r="B35" s="20"/>
      <c r="C35" s="20"/>
      <c r="D35" s="20"/>
      <c r="E35" s="20"/>
      <c r="F35" s="20"/>
      <c r="G35" s="20"/>
      <c r="H35" s="20"/>
      <c r="I35" s="145"/>
      <c r="J35" s="20"/>
      <c r="K35" s="145"/>
    </row>
    <row r="45" spans="1:11" ht="15.75">
      <c r="K45" s="146">
        <v>0.09</v>
      </c>
    </row>
    <row r="49" spans="11:11" ht="15.75">
      <c r="K49" s="147">
        <v>0.09</v>
      </c>
    </row>
  </sheetData>
  <sortState xmlns:xlrd2="http://schemas.microsoft.com/office/spreadsheetml/2017/richdata2" ref="A1:Q19">
    <sortCondition descending="1" ref="I1:I19"/>
  </sortState>
  <mergeCells count="20">
    <mergeCell ref="M3:M4"/>
    <mergeCell ref="A3:A4"/>
    <mergeCell ref="B3:B4"/>
    <mergeCell ref="C3:C4"/>
    <mergeCell ref="D3:D4"/>
    <mergeCell ref="K3:K4"/>
    <mergeCell ref="H3:H4"/>
    <mergeCell ref="B32:Q32"/>
    <mergeCell ref="A1:Q1"/>
    <mergeCell ref="N3:N4"/>
    <mergeCell ref="O3:O4"/>
    <mergeCell ref="P3:P4"/>
    <mergeCell ref="A30:E30"/>
    <mergeCell ref="A2:Q2"/>
    <mergeCell ref="J3:J4"/>
    <mergeCell ref="Q3:Q4"/>
    <mergeCell ref="E3:E4"/>
    <mergeCell ref="I3:I4"/>
    <mergeCell ref="F3:G3"/>
    <mergeCell ref="L3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67"/>
  <sheetViews>
    <sheetView rightToLeft="1" view="pageBreakPreview" zoomScale="55" zoomScaleNormal="100" zoomScaleSheetLayoutView="55" workbookViewId="0">
      <selection activeCell="A3" sqref="A3:Q3"/>
    </sheetView>
  </sheetViews>
  <sheetFormatPr defaultRowHeight="15"/>
  <cols>
    <col min="1" max="1" width="9" style="1"/>
    <col min="2" max="2" width="45.28515625" style="1" customWidth="1"/>
    <col min="3" max="3" width="19.140625" style="1" customWidth="1"/>
    <col min="4" max="4" width="19.7109375" style="1" customWidth="1"/>
    <col min="5" max="5" width="9.140625" style="1" customWidth="1"/>
    <col min="6" max="6" width="9.42578125" style="1" customWidth="1"/>
    <col min="7" max="7" width="7.7109375" style="1" customWidth="1"/>
    <col min="8" max="8" width="13.42578125" style="1" customWidth="1"/>
    <col min="9" max="9" width="13" style="1" customWidth="1"/>
    <col min="10" max="10" width="10.140625" style="1" customWidth="1"/>
    <col min="11" max="11" width="10.42578125" style="1" customWidth="1"/>
    <col min="12" max="12" width="6.42578125" style="1" customWidth="1"/>
    <col min="13" max="13" width="6" style="1" customWidth="1"/>
    <col min="14" max="15" width="9.28515625" style="1" customWidth="1"/>
    <col min="16" max="16" width="17.5703125" style="1" customWidth="1"/>
    <col min="17" max="17" width="17.42578125" style="1" customWidth="1"/>
  </cols>
  <sheetData>
    <row r="3" spans="1:17" s="25" customFormat="1" ht="21" customHeight="1">
      <c r="A3" s="231" t="s">
        <v>540</v>
      </c>
      <c r="B3" s="231"/>
      <c r="C3" s="231"/>
      <c r="D3" s="231"/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s="25" customFormat="1" ht="21">
      <c r="A4" s="239" t="s">
        <v>323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s="25" customFormat="1" ht="38.25" customHeight="1">
      <c r="A5" s="235" t="s">
        <v>0</v>
      </c>
      <c r="B5" s="235" t="s">
        <v>1</v>
      </c>
      <c r="C5" s="235" t="s">
        <v>2</v>
      </c>
      <c r="D5" s="235" t="s">
        <v>3</v>
      </c>
      <c r="E5" s="235" t="s">
        <v>4</v>
      </c>
      <c r="F5" s="233" t="s">
        <v>346</v>
      </c>
      <c r="G5" s="234"/>
      <c r="H5" s="237" t="s">
        <v>264</v>
      </c>
      <c r="I5" s="237" t="s">
        <v>259</v>
      </c>
      <c r="J5" s="235" t="s">
        <v>257</v>
      </c>
      <c r="K5" s="235" t="s">
        <v>5</v>
      </c>
      <c r="L5" s="235" t="s">
        <v>201</v>
      </c>
      <c r="M5" s="235" t="s">
        <v>199</v>
      </c>
      <c r="N5" s="235" t="s">
        <v>342</v>
      </c>
      <c r="O5" s="235" t="s">
        <v>343</v>
      </c>
      <c r="P5" s="235" t="s">
        <v>200</v>
      </c>
      <c r="Q5" s="235" t="s">
        <v>6</v>
      </c>
    </row>
    <row r="6" spans="1:17" s="25" customFormat="1" ht="39" customHeight="1">
      <c r="A6" s="236"/>
      <c r="B6" s="236"/>
      <c r="C6" s="236"/>
      <c r="D6" s="236"/>
      <c r="E6" s="236"/>
      <c r="F6" s="134" t="s">
        <v>7</v>
      </c>
      <c r="G6" s="135" t="s">
        <v>8</v>
      </c>
      <c r="H6" s="237"/>
      <c r="I6" s="237"/>
      <c r="J6" s="238"/>
      <c r="K6" s="236"/>
      <c r="L6" s="236"/>
      <c r="M6" s="236"/>
      <c r="N6" s="236"/>
      <c r="O6" s="236"/>
      <c r="P6" s="236"/>
      <c r="Q6" s="236"/>
    </row>
    <row r="7" spans="1:17" s="82" customFormat="1" ht="18">
      <c r="A7" s="136">
        <v>1</v>
      </c>
      <c r="B7" s="77" t="s">
        <v>34</v>
      </c>
      <c r="C7" s="77" t="s">
        <v>48</v>
      </c>
      <c r="D7" s="77" t="s">
        <v>62</v>
      </c>
      <c r="E7" s="76" t="s">
        <v>10</v>
      </c>
      <c r="F7" s="76">
        <v>2.2799999999999998</v>
      </c>
      <c r="G7" s="76">
        <v>1.1000000000000001</v>
      </c>
      <c r="H7" s="76">
        <v>1.8</v>
      </c>
      <c r="I7" s="76">
        <f>F7+G7+H7</f>
        <v>5.18</v>
      </c>
      <c r="J7" s="78">
        <v>0.34</v>
      </c>
      <c r="K7" s="79" t="s">
        <v>16</v>
      </c>
      <c r="L7" s="79" t="s">
        <v>210</v>
      </c>
      <c r="M7" s="79"/>
      <c r="N7" s="79" t="s">
        <v>210</v>
      </c>
      <c r="O7" s="79" t="s">
        <v>344</v>
      </c>
      <c r="P7" s="80" t="s">
        <v>318</v>
      </c>
      <c r="Q7" s="81" t="s">
        <v>319</v>
      </c>
    </row>
    <row r="8" spans="1:17" s="82" customFormat="1" ht="18">
      <c r="A8" s="136">
        <v>2</v>
      </c>
      <c r="B8" s="77" t="s">
        <v>35</v>
      </c>
      <c r="C8" s="77" t="s">
        <v>49</v>
      </c>
      <c r="D8" s="77" t="s">
        <v>63</v>
      </c>
      <c r="E8" s="76" t="s">
        <v>10</v>
      </c>
      <c r="F8" s="76">
        <v>2.25</v>
      </c>
      <c r="G8" s="76">
        <v>0.7</v>
      </c>
      <c r="H8" s="76">
        <v>2.2999999999999998</v>
      </c>
      <c r="I8" s="76">
        <f t="shared" ref="I8:I64" si="0">F8+G8+H8</f>
        <v>5.25</v>
      </c>
      <c r="J8" s="78">
        <v>2.29</v>
      </c>
      <c r="K8" s="79" t="s">
        <v>16</v>
      </c>
      <c r="L8" s="79" t="s">
        <v>210</v>
      </c>
      <c r="M8" s="79"/>
      <c r="N8" s="79" t="s">
        <v>210</v>
      </c>
      <c r="O8" s="79" t="s">
        <v>345</v>
      </c>
      <c r="P8" s="80" t="s">
        <v>318</v>
      </c>
      <c r="Q8" s="81" t="s">
        <v>319</v>
      </c>
    </row>
    <row r="9" spans="1:17" s="82" customFormat="1" ht="18">
      <c r="A9" s="136">
        <v>3</v>
      </c>
      <c r="B9" s="77" t="s">
        <v>36</v>
      </c>
      <c r="C9" s="77" t="s">
        <v>50</v>
      </c>
      <c r="D9" s="77" t="s">
        <v>62</v>
      </c>
      <c r="E9" s="76" t="s">
        <v>10</v>
      </c>
      <c r="F9" s="76">
        <v>1.36</v>
      </c>
      <c r="G9" s="76">
        <v>5.87</v>
      </c>
      <c r="H9" s="76">
        <v>7.1</v>
      </c>
      <c r="I9" s="76">
        <f t="shared" si="0"/>
        <v>14.33</v>
      </c>
      <c r="J9" s="78">
        <v>0.3</v>
      </c>
      <c r="K9" s="79" t="s">
        <v>20</v>
      </c>
      <c r="L9" s="79" t="s">
        <v>210</v>
      </c>
      <c r="M9" s="79"/>
      <c r="N9" s="79" t="s">
        <v>210</v>
      </c>
      <c r="O9" s="79" t="s">
        <v>345</v>
      </c>
      <c r="P9" s="80" t="s">
        <v>318</v>
      </c>
      <c r="Q9" s="81" t="s">
        <v>319</v>
      </c>
    </row>
    <row r="10" spans="1:17" s="82" customFormat="1" ht="18">
      <c r="A10" s="76">
        <v>4</v>
      </c>
      <c r="B10" s="77" t="s">
        <v>37</v>
      </c>
      <c r="C10" s="77" t="s">
        <v>51</v>
      </c>
      <c r="D10" s="77" t="s">
        <v>74</v>
      </c>
      <c r="E10" s="76" t="s">
        <v>22</v>
      </c>
      <c r="F10" s="76">
        <v>5.48</v>
      </c>
      <c r="G10" s="76">
        <v>10.76</v>
      </c>
      <c r="H10" s="76">
        <v>6.34</v>
      </c>
      <c r="I10" s="76">
        <f t="shared" si="0"/>
        <v>22.580000000000002</v>
      </c>
      <c r="J10" s="78">
        <v>0.24</v>
      </c>
      <c r="K10" s="79" t="s">
        <v>77</v>
      </c>
      <c r="L10" s="79" t="s">
        <v>210</v>
      </c>
      <c r="M10" s="79"/>
      <c r="N10" s="79" t="s">
        <v>210</v>
      </c>
      <c r="O10" s="79" t="s">
        <v>345</v>
      </c>
      <c r="P10" s="80" t="s">
        <v>318</v>
      </c>
      <c r="Q10" s="81" t="s">
        <v>319</v>
      </c>
    </row>
    <row r="11" spans="1:17" s="82" customFormat="1" ht="18">
      <c r="A11" s="76">
        <v>5</v>
      </c>
      <c r="B11" s="77" t="s">
        <v>38</v>
      </c>
      <c r="C11" s="77" t="s">
        <v>52</v>
      </c>
      <c r="D11" s="77" t="s">
        <v>64</v>
      </c>
      <c r="E11" s="76" t="s">
        <v>10</v>
      </c>
      <c r="F11" s="76">
        <v>2.88</v>
      </c>
      <c r="G11" s="76">
        <v>2.4700000000000002</v>
      </c>
      <c r="H11" s="76">
        <v>2.1</v>
      </c>
      <c r="I11" s="76">
        <f t="shared" si="0"/>
        <v>7.4499999999999993</v>
      </c>
      <c r="J11" s="78">
        <v>0.39</v>
      </c>
      <c r="K11" s="79" t="s">
        <v>20</v>
      </c>
      <c r="L11" s="79" t="s">
        <v>210</v>
      </c>
      <c r="M11" s="79"/>
      <c r="N11" s="79" t="s">
        <v>210</v>
      </c>
      <c r="O11" s="79" t="s">
        <v>344</v>
      </c>
      <c r="P11" s="80" t="s">
        <v>318</v>
      </c>
      <c r="Q11" s="81" t="s">
        <v>319</v>
      </c>
    </row>
    <row r="12" spans="1:17" s="82" customFormat="1" ht="18">
      <c r="A12" s="76">
        <v>6</v>
      </c>
      <c r="B12" s="77" t="s">
        <v>39</v>
      </c>
      <c r="C12" s="77" t="s">
        <v>53</v>
      </c>
      <c r="D12" s="77" t="s">
        <v>32</v>
      </c>
      <c r="E12" s="76" t="s">
        <v>75</v>
      </c>
      <c r="F12" s="76">
        <v>0.7</v>
      </c>
      <c r="G12" s="76">
        <v>1.05</v>
      </c>
      <c r="H12" s="76">
        <v>1.5</v>
      </c>
      <c r="I12" s="76">
        <f t="shared" si="0"/>
        <v>3.25</v>
      </c>
      <c r="J12" s="78">
        <v>0.28999999999999998</v>
      </c>
      <c r="K12" s="79" t="s">
        <v>20</v>
      </c>
      <c r="L12" s="79" t="s">
        <v>210</v>
      </c>
      <c r="M12" s="79"/>
      <c r="N12" s="79" t="s">
        <v>210</v>
      </c>
      <c r="O12" s="79" t="s">
        <v>344</v>
      </c>
      <c r="P12" s="80" t="s">
        <v>318</v>
      </c>
      <c r="Q12" s="81" t="s">
        <v>319</v>
      </c>
    </row>
    <row r="13" spans="1:17" s="82" customFormat="1" ht="25.5" customHeight="1">
      <c r="A13" s="76">
        <v>7</v>
      </c>
      <c r="B13" s="77" t="s">
        <v>40</v>
      </c>
      <c r="C13" s="77" t="s">
        <v>54</v>
      </c>
      <c r="D13" s="77" t="s">
        <v>65</v>
      </c>
      <c r="E13" s="76" t="s">
        <v>75</v>
      </c>
      <c r="F13" s="76">
        <v>16.05</v>
      </c>
      <c r="G13" s="76">
        <v>4.9000000000000004</v>
      </c>
      <c r="H13" s="76">
        <v>1.96</v>
      </c>
      <c r="I13" s="76">
        <f t="shared" si="0"/>
        <v>22.910000000000004</v>
      </c>
      <c r="J13" s="78">
        <v>0.31</v>
      </c>
      <c r="K13" s="79" t="s">
        <v>20</v>
      </c>
      <c r="L13" s="79" t="s">
        <v>210</v>
      </c>
      <c r="M13" s="79"/>
      <c r="N13" s="79" t="s">
        <v>210</v>
      </c>
      <c r="O13" s="79" t="s">
        <v>344</v>
      </c>
      <c r="P13" s="80" t="s">
        <v>318</v>
      </c>
      <c r="Q13" s="81" t="s">
        <v>319</v>
      </c>
    </row>
    <row r="14" spans="1:17" s="82" customFormat="1" ht="20.25" customHeight="1">
      <c r="A14" s="76">
        <v>8</v>
      </c>
      <c r="B14" s="77" t="s">
        <v>41</v>
      </c>
      <c r="C14" s="77" t="s">
        <v>55</v>
      </c>
      <c r="D14" s="83" t="s">
        <v>76</v>
      </c>
      <c r="E14" s="76" t="s">
        <v>10</v>
      </c>
      <c r="F14" s="76">
        <v>0.63</v>
      </c>
      <c r="G14" s="76">
        <v>0.04</v>
      </c>
      <c r="H14" s="76">
        <v>0</v>
      </c>
      <c r="I14" s="76">
        <f t="shared" si="0"/>
        <v>0.67</v>
      </c>
      <c r="J14" s="78">
        <v>0.25</v>
      </c>
      <c r="K14" s="79" t="s">
        <v>77</v>
      </c>
      <c r="L14" s="79" t="s">
        <v>210</v>
      </c>
      <c r="M14" s="79"/>
      <c r="N14" s="79" t="s">
        <v>210</v>
      </c>
      <c r="O14" s="79" t="s">
        <v>344</v>
      </c>
      <c r="P14" s="80" t="s">
        <v>318</v>
      </c>
      <c r="Q14" s="81" t="s">
        <v>319</v>
      </c>
    </row>
    <row r="15" spans="1:17" s="75" customFormat="1" ht="18">
      <c r="A15" s="136">
        <v>9</v>
      </c>
      <c r="B15" s="77" t="s">
        <v>42</v>
      </c>
      <c r="C15" s="77" t="s">
        <v>56</v>
      </c>
      <c r="D15" s="77" t="s">
        <v>66</v>
      </c>
      <c r="E15" s="76" t="s">
        <v>73</v>
      </c>
      <c r="F15" s="76">
        <v>1.7</v>
      </c>
      <c r="G15" s="76">
        <v>0.3</v>
      </c>
      <c r="H15" s="76">
        <v>3.7</v>
      </c>
      <c r="I15" s="76">
        <f t="shared" si="0"/>
        <v>5.7</v>
      </c>
      <c r="J15" s="78">
        <v>0.24</v>
      </c>
      <c r="K15" s="79" t="s">
        <v>16</v>
      </c>
      <c r="L15" s="79" t="s">
        <v>210</v>
      </c>
      <c r="M15" s="79"/>
      <c r="N15" s="79"/>
      <c r="O15" s="79" t="s">
        <v>133</v>
      </c>
      <c r="P15" s="80" t="s">
        <v>318</v>
      </c>
      <c r="Q15" s="81" t="s">
        <v>319</v>
      </c>
    </row>
    <row r="16" spans="1:17" s="75" customFormat="1" ht="18">
      <c r="A16" s="76">
        <v>10</v>
      </c>
      <c r="B16" s="77" t="s">
        <v>43</v>
      </c>
      <c r="C16" s="77" t="s">
        <v>57</v>
      </c>
      <c r="D16" s="77" t="s">
        <v>67</v>
      </c>
      <c r="E16" s="76" t="s">
        <v>73</v>
      </c>
      <c r="F16" s="76">
        <v>5.01</v>
      </c>
      <c r="G16" s="76">
        <v>6.36</v>
      </c>
      <c r="H16" s="76">
        <v>55</v>
      </c>
      <c r="I16" s="76">
        <f t="shared" si="0"/>
        <v>66.37</v>
      </c>
      <c r="J16" s="78">
        <v>0.3</v>
      </c>
      <c r="K16" s="79" t="s">
        <v>16</v>
      </c>
      <c r="L16" s="79" t="s">
        <v>210</v>
      </c>
      <c r="M16" s="77"/>
      <c r="N16" s="79" t="s">
        <v>210</v>
      </c>
      <c r="O16" s="79" t="s">
        <v>344</v>
      </c>
      <c r="P16" s="80" t="s">
        <v>318</v>
      </c>
      <c r="Q16" s="81" t="s">
        <v>319</v>
      </c>
    </row>
    <row r="17" spans="1:17" s="75" customFormat="1" ht="18">
      <c r="A17" s="76">
        <v>11</v>
      </c>
      <c r="B17" s="77" t="s">
        <v>409</v>
      </c>
      <c r="C17" s="77" t="s">
        <v>58</v>
      </c>
      <c r="D17" s="77" t="s">
        <v>68</v>
      </c>
      <c r="E17" s="76" t="s">
        <v>10</v>
      </c>
      <c r="F17" s="76">
        <v>1.8</v>
      </c>
      <c r="G17" s="76">
        <v>1.2</v>
      </c>
      <c r="H17" s="76">
        <v>0</v>
      </c>
      <c r="I17" s="76">
        <f t="shared" si="0"/>
        <v>3</v>
      </c>
      <c r="J17" s="78">
        <v>0.27</v>
      </c>
      <c r="K17" s="79" t="s">
        <v>20</v>
      </c>
      <c r="L17" s="79" t="s">
        <v>210</v>
      </c>
      <c r="M17" s="79"/>
      <c r="N17" s="79" t="s">
        <v>210</v>
      </c>
      <c r="O17" s="79" t="s">
        <v>344</v>
      </c>
      <c r="P17" s="80" t="s">
        <v>318</v>
      </c>
      <c r="Q17" s="81" t="s">
        <v>319</v>
      </c>
    </row>
    <row r="18" spans="1:17" s="75" customFormat="1" ht="36">
      <c r="A18" s="76">
        <v>12</v>
      </c>
      <c r="B18" s="77" t="s">
        <v>44</v>
      </c>
      <c r="C18" s="77" t="s">
        <v>406</v>
      </c>
      <c r="D18" s="77" t="s">
        <v>69</v>
      </c>
      <c r="E18" s="76" t="s">
        <v>10</v>
      </c>
      <c r="F18" s="76">
        <v>2.0299999999999998</v>
      </c>
      <c r="G18" s="76">
        <v>7.0000000000000007E-2</v>
      </c>
      <c r="H18" s="76">
        <v>0</v>
      </c>
      <c r="I18" s="76">
        <f t="shared" si="0"/>
        <v>2.0999999999999996</v>
      </c>
      <c r="J18" s="78">
        <v>0.2</v>
      </c>
      <c r="K18" s="79" t="s">
        <v>77</v>
      </c>
      <c r="L18" s="79" t="s">
        <v>210</v>
      </c>
      <c r="M18" s="79"/>
      <c r="N18" s="79" t="s">
        <v>210</v>
      </c>
      <c r="O18" s="79" t="s">
        <v>344</v>
      </c>
      <c r="P18" s="80" t="s">
        <v>318</v>
      </c>
      <c r="Q18" s="81" t="s">
        <v>319</v>
      </c>
    </row>
    <row r="19" spans="1:17" s="75" customFormat="1" ht="37.5" customHeight="1">
      <c r="A19" s="76">
        <v>13</v>
      </c>
      <c r="B19" s="77" t="s">
        <v>45</v>
      </c>
      <c r="C19" s="77" t="s">
        <v>59</v>
      </c>
      <c r="D19" s="77" t="s">
        <v>63</v>
      </c>
      <c r="E19" s="76" t="s">
        <v>10</v>
      </c>
      <c r="F19" s="76">
        <v>1.8</v>
      </c>
      <c r="G19" s="76">
        <v>1.2</v>
      </c>
      <c r="H19" s="76">
        <v>0</v>
      </c>
      <c r="I19" s="76">
        <f t="shared" si="0"/>
        <v>3</v>
      </c>
      <c r="J19" s="78">
        <v>0.27</v>
      </c>
      <c r="K19" s="79" t="s">
        <v>20</v>
      </c>
      <c r="L19" s="79" t="s">
        <v>210</v>
      </c>
      <c r="M19" s="79"/>
      <c r="N19" s="79"/>
      <c r="O19" s="79" t="s">
        <v>133</v>
      </c>
      <c r="P19" s="80" t="s">
        <v>318</v>
      </c>
      <c r="Q19" s="81" t="s">
        <v>319</v>
      </c>
    </row>
    <row r="20" spans="1:17" s="75" customFormat="1" ht="18">
      <c r="A20" s="76">
        <v>14</v>
      </c>
      <c r="B20" s="76" t="s">
        <v>316</v>
      </c>
      <c r="C20" s="77" t="s">
        <v>317</v>
      </c>
      <c r="D20" s="77">
        <v>1000</v>
      </c>
      <c r="E20" s="77" t="s">
        <v>73</v>
      </c>
      <c r="F20" s="76">
        <v>3.7</v>
      </c>
      <c r="G20" s="76">
        <v>2.2000000000000002</v>
      </c>
      <c r="H20" s="76">
        <v>5.7</v>
      </c>
      <c r="I20" s="76">
        <f t="shared" si="0"/>
        <v>11.600000000000001</v>
      </c>
      <c r="J20" s="78">
        <v>0.32</v>
      </c>
      <c r="K20" s="78" t="s">
        <v>77</v>
      </c>
      <c r="L20" s="79" t="s">
        <v>210</v>
      </c>
      <c r="M20" s="79"/>
      <c r="N20" s="79"/>
      <c r="O20" s="79" t="s">
        <v>133</v>
      </c>
      <c r="P20" s="80" t="s">
        <v>318</v>
      </c>
      <c r="Q20" s="81" t="s">
        <v>319</v>
      </c>
    </row>
    <row r="21" spans="1:17" s="75" customFormat="1" ht="18">
      <c r="A21" s="76">
        <v>15</v>
      </c>
      <c r="B21" s="76" t="s">
        <v>46</v>
      </c>
      <c r="C21" s="77" t="s">
        <v>60</v>
      </c>
      <c r="D21" s="77">
        <v>16000000</v>
      </c>
      <c r="E21" s="77" t="s">
        <v>22</v>
      </c>
      <c r="F21" s="76">
        <v>2.9</v>
      </c>
      <c r="G21" s="76">
        <v>1.2</v>
      </c>
      <c r="H21" s="76">
        <v>12.4</v>
      </c>
      <c r="I21" s="76">
        <f t="shared" si="0"/>
        <v>16.5</v>
      </c>
      <c r="J21" s="78">
        <v>0.33</v>
      </c>
      <c r="K21" s="78" t="s">
        <v>11</v>
      </c>
      <c r="L21" s="79"/>
      <c r="M21" s="79" t="s">
        <v>210</v>
      </c>
      <c r="N21" s="79" t="s">
        <v>210</v>
      </c>
      <c r="O21" s="79" t="s">
        <v>344</v>
      </c>
      <c r="P21" s="80" t="s">
        <v>226</v>
      </c>
      <c r="Q21" s="81" t="s">
        <v>70</v>
      </c>
    </row>
    <row r="22" spans="1:17" s="75" customFormat="1" ht="18">
      <c r="A22" s="76">
        <v>16</v>
      </c>
      <c r="B22" s="76" t="s">
        <v>47</v>
      </c>
      <c r="C22" s="77" t="s">
        <v>61</v>
      </c>
      <c r="D22" s="77">
        <v>150</v>
      </c>
      <c r="E22" s="77" t="s">
        <v>10</v>
      </c>
      <c r="F22" s="76">
        <v>2.35</v>
      </c>
      <c r="G22" s="76">
        <v>1.4</v>
      </c>
      <c r="H22" s="76">
        <v>3.85</v>
      </c>
      <c r="I22" s="76">
        <f t="shared" si="0"/>
        <v>7.6</v>
      </c>
      <c r="J22" s="78">
        <v>0.37</v>
      </c>
      <c r="K22" s="78" t="s">
        <v>72</v>
      </c>
      <c r="L22" s="79"/>
      <c r="M22" s="79" t="s">
        <v>210</v>
      </c>
      <c r="N22" s="79" t="s">
        <v>210</v>
      </c>
      <c r="O22" s="79" t="s">
        <v>344</v>
      </c>
      <c r="P22" s="80" t="s">
        <v>227</v>
      </c>
      <c r="Q22" s="81" t="s">
        <v>71</v>
      </c>
    </row>
    <row r="23" spans="1:17" s="82" customFormat="1" ht="36">
      <c r="A23" s="136">
        <v>17</v>
      </c>
      <c r="B23" s="84" t="s">
        <v>78</v>
      </c>
      <c r="C23" s="84" t="s">
        <v>79</v>
      </c>
      <c r="D23" s="84">
        <v>500</v>
      </c>
      <c r="E23" s="85" t="s">
        <v>10</v>
      </c>
      <c r="F23" s="85">
        <v>4</v>
      </c>
      <c r="G23" s="85">
        <v>1.4</v>
      </c>
      <c r="H23" s="84">
        <v>5</v>
      </c>
      <c r="I23" s="76">
        <f t="shared" si="0"/>
        <v>10.4</v>
      </c>
      <c r="J23" s="86">
        <v>0.28999999999999998</v>
      </c>
      <c r="K23" s="85" t="s">
        <v>16</v>
      </c>
      <c r="L23" s="85" t="s">
        <v>210</v>
      </c>
      <c r="M23" s="85"/>
      <c r="N23" s="85"/>
      <c r="O23" s="85" t="s">
        <v>133</v>
      </c>
      <c r="P23" s="80" t="s">
        <v>318</v>
      </c>
      <c r="Q23" s="87" t="s">
        <v>319</v>
      </c>
    </row>
    <row r="24" spans="1:17" s="82" customFormat="1" ht="18">
      <c r="A24" s="136">
        <v>18</v>
      </c>
      <c r="B24" s="84" t="s">
        <v>80</v>
      </c>
      <c r="C24" s="84" t="s">
        <v>81</v>
      </c>
      <c r="D24" s="84">
        <v>1000</v>
      </c>
      <c r="E24" s="85" t="s">
        <v>73</v>
      </c>
      <c r="F24" s="85">
        <v>4</v>
      </c>
      <c r="G24" s="85">
        <v>0.4</v>
      </c>
      <c r="H24" s="84">
        <v>27</v>
      </c>
      <c r="I24" s="76">
        <f t="shared" si="0"/>
        <v>31.4</v>
      </c>
      <c r="J24" s="88">
        <v>0.28999999999999998</v>
      </c>
      <c r="K24" s="85" t="s">
        <v>77</v>
      </c>
      <c r="L24" s="85" t="s">
        <v>210</v>
      </c>
      <c r="M24" s="85"/>
      <c r="N24" s="85"/>
      <c r="O24" s="85"/>
      <c r="P24" s="80" t="s">
        <v>318</v>
      </c>
      <c r="Q24" s="87" t="s">
        <v>319</v>
      </c>
    </row>
    <row r="25" spans="1:17" s="82" customFormat="1" ht="18">
      <c r="A25" s="136">
        <v>19</v>
      </c>
      <c r="B25" s="84" t="s">
        <v>348</v>
      </c>
      <c r="C25" s="84" t="s">
        <v>179</v>
      </c>
      <c r="D25" s="84">
        <v>5000</v>
      </c>
      <c r="E25" s="85" t="s">
        <v>10</v>
      </c>
      <c r="F25" s="85">
        <v>0.26</v>
      </c>
      <c r="G25" s="85">
        <v>0.05</v>
      </c>
      <c r="H25" s="84">
        <v>1</v>
      </c>
      <c r="I25" s="76">
        <f t="shared" si="0"/>
        <v>1.31</v>
      </c>
      <c r="J25" s="88">
        <v>0.3</v>
      </c>
      <c r="K25" s="84" t="s">
        <v>16</v>
      </c>
      <c r="L25" s="85" t="s">
        <v>210</v>
      </c>
      <c r="M25" s="85"/>
      <c r="N25" s="85"/>
      <c r="O25" s="85" t="s">
        <v>133</v>
      </c>
      <c r="P25" s="80" t="s">
        <v>318</v>
      </c>
      <c r="Q25" s="87" t="s">
        <v>319</v>
      </c>
    </row>
    <row r="26" spans="1:17" s="82" customFormat="1" ht="30" customHeight="1">
      <c r="A26" s="76">
        <v>20</v>
      </c>
      <c r="B26" s="84" t="s">
        <v>301</v>
      </c>
      <c r="C26" s="84" t="s">
        <v>302</v>
      </c>
      <c r="D26" s="84">
        <v>30000</v>
      </c>
      <c r="E26" s="85" t="s">
        <v>131</v>
      </c>
      <c r="F26" s="85">
        <v>5.2</v>
      </c>
      <c r="G26" s="85">
        <v>1.3</v>
      </c>
      <c r="H26" s="84">
        <v>4.2</v>
      </c>
      <c r="I26" s="76">
        <f t="shared" si="0"/>
        <v>10.7</v>
      </c>
      <c r="J26" s="88">
        <v>0.28999999999999998</v>
      </c>
      <c r="K26" s="85" t="s">
        <v>83</v>
      </c>
      <c r="L26" s="85" t="s">
        <v>210</v>
      </c>
      <c r="M26" s="85"/>
      <c r="N26" s="85"/>
      <c r="O26" s="85" t="s">
        <v>133</v>
      </c>
      <c r="P26" s="80" t="s">
        <v>318</v>
      </c>
      <c r="Q26" s="87" t="s">
        <v>319</v>
      </c>
    </row>
    <row r="27" spans="1:17" s="82" customFormat="1" ht="25.5" customHeight="1">
      <c r="A27" s="136">
        <v>21</v>
      </c>
      <c r="B27" s="84" t="s">
        <v>303</v>
      </c>
      <c r="C27" s="84" t="s">
        <v>304</v>
      </c>
      <c r="D27" s="84">
        <v>200000</v>
      </c>
      <c r="E27" s="85" t="s">
        <v>10</v>
      </c>
      <c r="F27" s="85">
        <v>7</v>
      </c>
      <c r="G27" s="85">
        <v>5</v>
      </c>
      <c r="H27" s="84">
        <v>5</v>
      </c>
      <c r="I27" s="76">
        <f t="shared" si="0"/>
        <v>17</v>
      </c>
      <c r="J27" s="88">
        <v>0.28999999999999998</v>
      </c>
      <c r="K27" s="85" t="s">
        <v>15</v>
      </c>
      <c r="L27" s="85" t="s">
        <v>210</v>
      </c>
      <c r="M27" s="85"/>
      <c r="N27" s="85"/>
      <c r="O27" s="85" t="s">
        <v>133</v>
      </c>
      <c r="P27" s="80" t="s">
        <v>318</v>
      </c>
      <c r="Q27" s="87" t="s">
        <v>319</v>
      </c>
    </row>
    <row r="28" spans="1:17" s="89" customFormat="1" ht="31.5" customHeight="1">
      <c r="A28" s="136">
        <v>22</v>
      </c>
      <c r="B28" s="84" t="s">
        <v>305</v>
      </c>
      <c r="C28" s="84" t="s">
        <v>306</v>
      </c>
      <c r="D28" s="84">
        <v>7000</v>
      </c>
      <c r="E28" s="85" t="s">
        <v>10</v>
      </c>
      <c r="F28" s="85">
        <v>1.2</v>
      </c>
      <c r="G28" s="85">
        <v>2.2000000000000002</v>
      </c>
      <c r="H28" s="84">
        <v>1.5</v>
      </c>
      <c r="I28" s="76">
        <f t="shared" si="0"/>
        <v>4.9000000000000004</v>
      </c>
      <c r="J28" s="88">
        <v>0.3</v>
      </c>
      <c r="K28" s="85" t="s">
        <v>20</v>
      </c>
      <c r="L28" s="85" t="s">
        <v>210</v>
      </c>
      <c r="M28" s="85"/>
      <c r="N28" s="85"/>
      <c r="O28" s="85" t="s">
        <v>133</v>
      </c>
      <c r="P28" s="80" t="s">
        <v>318</v>
      </c>
      <c r="Q28" s="87" t="s">
        <v>319</v>
      </c>
    </row>
    <row r="29" spans="1:17" s="89" customFormat="1" ht="26.25" customHeight="1">
      <c r="A29" s="136">
        <v>23</v>
      </c>
      <c r="B29" s="84" t="s">
        <v>307</v>
      </c>
      <c r="C29" s="84" t="s">
        <v>308</v>
      </c>
      <c r="D29" s="84">
        <v>10000</v>
      </c>
      <c r="E29" s="85" t="s">
        <v>73</v>
      </c>
      <c r="F29" s="85">
        <v>3.9</v>
      </c>
      <c r="G29" s="85">
        <v>1.2</v>
      </c>
      <c r="H29" s="84">
        <v>2.6</v>
      </c>
      <c r="I29" s="76">
        <f t="shared" si="0"/>
        <v>7.6999999999999993</v>
      </c>
      <c r="J29" s="88">
        <v>0.28000000000000003</v>
      </c>
      <c r="K29" s="85" t="s">
        <v>347</v>
      </c>
      <c r="L29" s="85" t="s">
        <v>210</v>
      </c>
      <c r="M29" s="85"/>
      <c r="N29" s="85"/>
      <c r="O29" s="85" t="s">
        <v>133</v>
      </c>
      <c r="P29" s="80" t="s">
        <v>318</v>
      </c>
      <c r="Q29" s="87" t="s">
        <v>319</v>
      </c>
    </row>
    <row r="30" spans="1:17" s="89" customFormat="1" ht="21.75" customHeight="1">
      <c r="A30" s="76">
        <v>24</v>
      </c>
      <c r="B30" s="84" t="s">
        <v>309</v>
      </c>
      <c r="C30" s="84" t="s">
        <v>310</v>
      </c>
      <c r="D30" s="84">
        <v>200000</v>
      </c>
      <c r="E30" s="85" t="s">
        <v>139</v>
      </c>
      <c r="F30" s="85">
        <v>5.0999999999999996</v>
      </c>
      <c r="G30" s="85">
        <v>2.5</v>
      </c>
      <c r="H30" s="84">
        <v>1.8</v>
      </c>
      <c r="I30" s="76">
        <f t="shared" si="0"/>
        <v>9.4</v>
      </c>
      <c r="J30" s="88">
        <v>0.31</v>
      </c>
      <c r="K30" s="85" t="s">
        <v>300</v>
      </c>
      <c r="L30" s="85" t="s">
        <v>210</v>
      </c>
      <c r="M30" s="85"/>
      <c r="N30" s="85"/>
      <c r="O30" s="85" t="s">
        <v>133</v>
      </c>
      <c r="P30" s="80" t="s">
        <v>318</v>
      </c>
      <c r="Q30" s="87" t="s">
        <v>319</v>
      </c>
    </row>
    <row r="31" spans="1:17" s="89" customFormat="1" ht="21.75" customHeight="1">
      <c r="A31" s="136">
        <v>25</v>
      </c>
      <c r="B31" s="84" t="s">
        <v>311</v>
      </c>
      <c r="C31" s="84" t="s">
        <v>312</v>
      </c>
      <c r="D31" s="84">
        <v>560000</v>
      </c>
      <c r="E31" s="85" t="s">
        <v>84</v>
      </c>
      <c r="F31" s="85">
        <v>2.2000000000000002</v>
      </c>
      <c r="G31" s="85">
        <v>1.2</v>
      </c>
      <c r="H31" s="84">
        <v>1.7</v>
      </c>
      <c r="I31" s="76">
        <f t="shared" si="0"/>
        <v>5.1000000000000005</v>
      </c>
      <c r="J31" s="88">
        <v>0.27</v>
      </c>
      <c r="K31" s="85" t="s">
        <v>11</v>
      </c>
      <c r="L31" s="85" t="s">
        <v>210</v>
      </c>
      <c r="M31" s="85"/>
      <c r="N31" s="85"/>
      <c r="O31" s="85" t="s">
        <v>133</v>
      </c>
      <c r="P31" s="80" t="s">
        <v>318</v>
      </c>
      <c r="Q31" s="87" t="s">
        <v>319</v>
      </c>
    </row>
    <row r="32" spans="1:17" s="89" customFormat="1" ht="27.75" customHeight="1">
      <c r="A32" s="76">
        <v>26</v>
      </c>
      <c r="B32" s="84" t="s">
        <v>313</v>
      </c>
      <c r="C32" s="84" t="s">
        <v>313</v>
      </c>
      <c r="D32" s="84">
        <v>1000</v>
      </c>
      <c r="E32" s="85" t="s">
        <v>73</v>
      </c>
      <c r="F32" s="85">
        <v>3.9</v>
      </c>
      <c r="G32" s="85">
        <v>1.4</v>
      </c>
      <c r="H32" s="84">
        <v>2.6</v>
      </c>
      <c r="I32" s="76">
        <f t="shared" si="0"/>
        <v>7.9</v>
      </c>
      <c r="J32" s="88">
        <v>0.26</v>
      </c>
      <c r="K32" s="85" t="s">
        <v>281</v>
      </c>
      <c r="L32" s="85" t="s">
        <v>210</v>
      </c>
      <c r="M32" s="85"/>
      <c r="N32" s="85"/>
      <c r="O32" s="85" t="s">
        <v>133</v>
      </c>
      <c r="P32" s="80" t="s">
        <v>318</v>
      </c>
      <c r="Q32" s="87" t="s">
        <v>319</v>
      </c>
    </row>
    <row r="33" spans="1:17" s="89" customFormat="1" ht="27.75" customHeight="1">
      <c r="A33" s="136">
        <v>27</v>
      </c>
      <c r="B33" s="84" t="s">
        <v>314</v>
      </c>
      <c r="C33" s="84" t="s">
        <v>315</v>
      </c>
      <c r="D33" s="84">
        <v>60000</v>
      </c>
      <c r="E33" s="85" t="s">
        <v>131</v>
      </c>
      <c r="F33" s="85">
        <v>8.8000000000000007</v>
      </c>
      <c r="G33" s="85">
        <v>1.4</v>
      </c>
      <c r="H33" s="84">
        <v>6.4</v>
      </c>
      <c r="I33" s="76">
        <f t="shared" si="0"/>
        <v>16.600000000000001</v>
      </c>
      <c r="J33" s="88">
        <v>0.3</v>
      </c>
      <c r="K33" s="85" t="s">
        <v>77</v>
      </c>
      <c r="L33" s="85" t="s">
        <v>210</v>
      </c>
      <c r="M33" s="85"/>
      <c r="N33" s="85"/>
      <c r="O33" s="85"/>
      <c r="P33" s="80" t="s">
        <v>318</v>
      </c>
      <c r="Q33" s="87" t="s">
        <v>319</v>
      </c>
    </row>
    <row r="34" spans="1:17" s="89" customFormat="1" ht="27.75" customHeight="1">
      <c r="A34" s="76">
        <v>28</v>
      </c>
      <c r="B34" s="90" t="s">
        <v>320</v>
      </c>
      <c r="C34" s="90" t="s">
        <v>321</v>
      </c>
      <c r="D34" s="90">
        <v>1000</v>
      </c>
      <c r="E34" s="91" t="s">
        <v>10</v>
      </c>
      <c r="F34" s="91">
        <v>1.2</v>
      </c>
      <c r="G34" s="91">
        <v>4.7</v>
      </c>
      <c r="H34" s="90">
        <v>0</v>
      </c>
      <c r="I34" s="76">
        <f t="shared" si="0"/>
        <v>5.9</v>
      </c>
      <c r="J34" s="92">
        <v>0.28999999999999998</v>
      </c>
      <c r="K34" s="91" t="s">
        <v>77</v>
      </c>
      <c r="L34" s="91" t="s">
        <v>210</v>
      </c>
      <c r="M34" s="91"/>
      <c r="N34" s="91"/>
      <c r="O34" s="79" t="s">
        <v>133</v>
      </c>
      <c r="P34" s="80" t="s">
        <v>318</v>
      </c>
      <c r="Q34" s="93" t="s">
        <v>319</v>
      </c>
    </row>
    <row r="35" spans="1:17" s="89" customFormat="1" ht="27.75" customHeight="1">
      <c r="A35" s="76">
        <v>29</v>
      </c>
      <c r="B35" s="84" t="s">
        <v>349</v>
      </c>
      <c r="C35" s="77" t="s">
        <v>350</v>
      </c>
      <c r="D35" s="77">
        <v>2000</v>
      </c>
      <c r="E35" s="77" t="s">
        <v>10</v>
      </c>
      <c r="F35" s="76">
        <v>1.3</v>
      </c>
      <c r="G35" s="76">
        <v>0.5</v>
      </c>
      <c r="H35" s="76">
        <v>1.2</v>
      </c>
      <c r="I35" s="76">
        <f t="shared" si="0"/>
        <v>3</v>
      </c>
      <c r="J35" s="78">
        <v>0.28999999999999998</v>
      </c>
      <c r="K35" s="78" t="s">
        <v>133</v>
      </c>
      <c r="L35" s="79" t="s">
        <v>210</v>
      </c>
      <c r="M35" s="79"/>
      <c r="N35" s="79"/>
      <c r="O35" s="79" t="s">
        <v>133</v>
      </c>
      <c r="P35" s="80" t="s">
        <v>318</v>
      </c>
      <c r="Q35" s="81" t="s">
        <v>319</v>
      </c>
    </row>
    <row r="36" spans="1:17" s="89" customFormat="1" ht="41.25" customHeight="1">
      <c r="A36" s="76">
        <v>30</v>
      </c>
      <c r="B36" s="84" t="s">
        <v>351</v>
      </c>
      <c r="C36" s="77" t="s">
        <v>352</v>
      </c>
      <c r="D36" s="77">
        <v>100000</v>
      </c>
      <c r="E36" s="77" t="s">
        <v>10</v>
      </c>
      <c r="F36" s="77">
        <v>0.33</v>
      </c>
      <c r="G36" s="77">
        <v>0.03</v>
      </c>
      <c r="H36" s="77">
        <v>1</v>
      </c>
      <c r="I36" s="76">
        <f t="shared" si="0"/>
        <v>1.3599999999999999</v>
      </c>
      <c r="J36" s="94">
        <v>0.37</v>
      </c>
      <c r="K36" s="94" t="s">
        <v>133</v>
      </c>
      <c r="L36" s="79" t="s">
        <v>210</v>
      </c>
      <c r="M36" s="79"/>
      <c r="N36" s="79"/>
      <c r="O36" s="79" t="s">
        <v>133</v>
      </c>
      <c r="P36" s="80" t="s">
        <v>318</v>
      </c>
      <c r="Q36" s="81" t="s">
        <v>319</v>
      </c>
    </row>
    <row r="37" spans="1:17" s="89" customFormat="1" ht="27.75" customHeight="1">
      <c r="A37" s="76">
        <v>31</v>
      </c>
      <c r="B37" s="84" t="s">
        <v>353</v>
      </c>
      <c r="C37" s="77" t="s">
        <v>354</v>
      </c>
      <c r="D37" s="77">
        <v>1000</v>
      </c>
      <c r="E37" s="77" t="s">
        <v>10</v>
      </c>
      <c r="F37" s="77">
        <v>1.1000000000000001</v>
      </c>
      <c r="G37" s="77">
        <v>0.8</v>
      </c>
      <c r="H37" s="77">
        <v>1.8</v>
      </c>
      <c r="I37" s="76">
        <f t="shared" si="0"/>
        <v>3.7</v>
      </c>
      <c r="J37" s="94">
        <v>0.3</v>
      </c>
      <c r="K37" s="94" t="s">
        <v>133</v>
      </c>
      <c r="L37" s="79" t="s">
        <v>210</v>
      </c>
      <c r="M37" s="95"/>
      <c r="N37" s="94"/>
      <c r="O37" s="94" t="s">
        <v>133</v>
      </c>
      <c r="P37" s="94" t="s">
        <v>318</v>
      </c>
      <c r="Q37" s="81" t="s">
        <v>319</v>
      </c>
    </row>
    <row r="38" spans="1:17" s="89" customFormat="1" ht="26.25" customHeight="1">
      <c r="A38" s="76">
        <v>32</v>
      </c>
      <c r="B38" s="84" t="s">
        <v>355</v>
      </c>
      <c r="C38" s="84" t="s">
        <v>356</v>
      </c>
      <c r="D38" s="84">
        <v>1000</v>
      </c>
      <c r="E38" s="84" t="s">
        <v>10</v>
      </c>
      <c r="F38" s="84">
        <v>1.3</v>
      </c>
      <c r="G38" s="84">
        <v>1.1000000000000001</v>
      </c>
      <c r="H38" s="84">
        <v>1.2</v>
      </c>
      <c r="I38" s="76">
        <f t="shared" si="0"/>
        <v>3.6000000000000005</v>
      </c>
      <c r="J38" s="94">
        <v>0.31</v>
      </c>
      <c r="K38" s="94" t="s">
        <v>133</v>
      </c>
      <c r="L38" s="79" t="s">
        <v>210</v>
      </c>
      <c r="M38" s="94"/>
      <c r="N38" s="94"/>
      <c r="O38" s="94" t="s">
        <v>133</v>
      </c>
      <c r="P38" s="94" t="s">
        <v>318</v>
      </c>
      <c r="Q38" s="81" t="s">
        <v>319</v>
      </c>
    </row>
    <row r="39" spans="1:17" s="89" customFormat="1" ht="27.75" customHeight="1">
      <c r="A39" s="76">
        <v>33</v>
      </c>
      <c r="B39" s="84" t="s">
        <v>357</v>
      </c>
      <c r="C39" s="84" t="s">
        <v>358</v>
      </c>
      <c r="D39" s="84">
        <v>5000</v>
      </c>
      <c r="E39" s="84" t="s">
        <v>10</v>
      </c>
      <c r="F39" s="84">
        <v>0.73</v>
      </c>
      <c r="G39" s="84">
        <v>0.36</v>
      </c>
      <c r="H39" s="84">
        <v>1</v>
      </c>
      <c r="I39" s="76">
        <f t="shared" si="0"/>
        <v>2.09</v>
      </c>
      <c r="J39" s="94">
        <v>0.34</v>
      </c>
      <c r="K39" s="94" t="s">
        <v>133</v>
      </c>
      <c r="L39" s="79" t="s">
        <v>210</v>
      </c>
      <c r="M39" s="94"/>
      <c r="N39" s="94"/>
      <c r="O39" s="94" t="s">
        <v>133</v>
      </c>
      <c r="P39" s="94" t="s">
        <v>318</v>
      </c>
      <c r="Q39" s="81" t="s">
        <v>319</v>
      </c>
    </row>
    <row r="40" spans="1:17" s="89" customFormat="1" ht="27.75" customHeight="1">
      <c r="A40" s="76">
        <v>34</v>
      </c>
      <c r="B40" s="84" t="s">
        <v>359</v>
      </c>
      <c r="C40" s="84" t="s">
        <v>360</v>
      </c>
      <c r="D40" s="84">
        <v>3500</v>
      </c>
      <c r="E40" s="84" t="s">
        <v>10</v>
      </c>
      <c r="F40" s="84">
        <v>2.8</v>
      </c>
      <c r="G40" s="84">
        <v>0.5</v>
      </c>
      <c r="H40" s="84">
        <v>1.2</v>
      </c>
      <c r="I40" s="76">
        <f t="shared" si="0"/>
        <v>4.5</v>
      </c>
      <c r="J40" s="88">
        <v>0.3</v>
      </c>
      <c r="K40" s="84" t="s">
        <v>133</v>
      </c>
      <c r="L40" s="84" t="s">
        <v>210</v>
      </c>
      <c r="M40" s="84"/>
      <c r="N40" s="84" t="s">
        <v>210</v>
      </c>
      <c r="O40" s="84" t="s">
        <v>344</v>
      </c>
      <c r="P40" s="84" t="s">
        <v>318</v>
      </c>
      <c r="Q40" s="84" t="s">
        <v>319</v>
      </c>
    </row>
    <row r="41" spans="1:17" s="89" customFormat="1" ht="27.75" customHeight="1">
      <c r="A41" s="76">
        <v>35</v>
      </c>
      <c r="B41" s="84" t="s">
        <v>361</v>
      </c>
      <c r="C41" s="84" t="s">
        <v>362</v>
      </c>
      <c r="D41" s="84">
        <v>500</v>
      </c>
      <c r="E41" s="84" t="s">
        <v>10</v>
      </c>
      <c r="F41" s="84">
        <v>0.9</v>
      </c>
      <c r="G41" s="84">
        <v>0.5</v>
      </c>
      <c r="H41" s="84">
        <v>1.2</v>
      </c>
      <c r="I41" s="76">
        <f t="shared" si="0"/>
        <v>2.5999999999999996</v>
      </c>
      <c r="J41" s="88">
        <v>0.28999999999999998</v>
      </c>
      <c r="K41" s="84" t="s">
        <v>133</v>
      </c>
      <c r="L41" s="84" t="s">
        <v>210</v>
      </c>
      <c r="M41" s="84"/>
      <c r="N41" s="84"/>
      <c r="O41" s="84" t="s">
        <v>133</v>
      </c>
      <c r="P41" s="84" t="s">
        <v>318</v>
      </c>
      <c r="Q41" s="84" t="s">
        <v>319</v>
      </c>
    </row>
    <row r="42" spans="1:17" s="89" customFormat="1" ht="27.75" customHeight="1">
      <c r="A42" s="76">
        <v>36</v>
      </c>
      <c r="B42" s="84" t="s">
        <v>363</v>
      </c>
      <c r="C42" s="84" t="s">
        <v>364</v>
      </c>
      <c r="D42" s="84">
        <v>1700</v>
      </c>
      <c r="E42" s="84" t="s">
        <v>10</v>
      </c>
      <c r="F42" s="84">
        <v>0.23</v>
      </c>
      <c r="G42" s="84">
        <v>0.06</v>
      </c>
      <c r="H42" s="84">
        <v>1</v>
      </c>
      <c r="I42" s="76">
        <f t="shared" si="0"/>
        <v>1.29</v>
      </c>
      <c r="J42" s="88">
        <v>0.28999999999999998</v>
      </c>
      <c r="K42" s="84" t="s">
        <v>133</v>
      </c>
      <c r="L42" s="84" t="s">
        <v>210</v>
      </c>
      <c r="M42" s="84"/>
      <c r="N42" s="84"/>
      <c r="O42" s="84" t="s">
        <v>133</v>
      </c>
      <c r="P42" s="84" t="s">
        <v>318</v>
      </c>
      <c r="Q42" s="84" t="s">
        <v>319</v>
      </c>
    </row>
    <row r="43" spans="1:17" s="89" customFormat="1" ht="27.75" customHeight="1">
      <c r="A43" s="76">
        <v>37</v>
      </c>
      <c r="B43" s="84" t="s">
        <v>478</v>
      </c>
      <c r="C43" s="84" t="s">
        <v>365</v>
      </c>
      <c r="D43" s="84">
        <v>100000</v>
      </c>
      <c r="E43" s="84" t="s">
        <v>10</v>
      </c>
      <c r="F43" s="96">
        <v>5.3</v>
      </c>
      <c r="G43" s="96">
        <v>8</v>
      </c>
      <c r="H43" s="96">
        <v>12</v>
      </c>
      <c r="I43" s="76">
        <f t="shared" si="0"/>
        <v>25.3</v>
      </c>
      <c r="J43" s="88" t="s">
        <v>133</v>
      </c>
      <c r="K43" s="84" t="s">
        <v>133</v>
      </c>
      <c r="L43" s="84" t="s">
        <v>210</v>
      </c>
      <c r="M43" s="97"/>
      <c r="N43" s="97"/>
      <c r="O43" s="84" t="s">
        <v>133</v>
      </c>
      <c r="P43" s="84" t="s">
        <v>318</v>
      </c>
      <c r="Q43" s="84" t="s">
        <v>319</v>
      </c>
    </row>
    <row r="44" spans="1:17" s="89" customFormat="1" ht="27.75" customHeight="1">
      <c r="A44" s="76">
        <v>38</v>
      </c>
      <c r="B44" s="84" t="s">
        <v>479</v>
      </c>
      <c r="C44" s="84" t="s">
        <v>366</v>
      </c>
      <c r="D44" s="84">
        <v>45000</v>
      </c>
      <c r="E44" s="84" t="s">
        <v>10</v>
      </c>
      <c r="F44" s="96">
        <v>3.3</v>
      </c>
      <c r="G44" s="96">
        <v>6.7</v>
      </c>
      <c r="H44" s="96">
        <v>25</v>
      </c>
      <c r="I44" s="76">
        <f t="shared" si="0"/>
        <v>35</v>
      </c>
      <c r="J44" s="88" t="s">
        <v>133</v>
      </c>
      <c r="K44" s="84" t="s">
        <v>133</v>
      </c>
      <c r="L44" s="84" t="s">
        <v>210</v>
      </c>
      <c r="M44" s="97"/>
      <c r="N44" s="97"/>
      <c r="O44" s="84" t="s">
        <v>133</v>
      </c>
      <c r="P44" s="84" t="s">
        <v>318</v>
      </c>
      <c r="Q44" s="84" t="s">
        <v>319</v>
      </c>
    </row>
    <row r="45" spans="1:17" s="89" customFormat="1" ht="27.75" customHeight="1">
      <c r="A45" s="76">
        <v>39</v>
      </c>
      <c r="B45" s="84" t="s">
        <v>407</v>
      </c>
      <c r="C45" s="84" t="s">
        <v>408</v>
      </c>
      <c r="D45" s="84">
        <v>20000</v>
      </c>
      <c r="E45" s="84" t="s">
        <v>10</v>
      </c>
      <c r="F45" s="96">
        <v>0.5</v>
      </c>
      <c r="G45" s="96">
        <v>0.5</v>
      </c>
      <c r="H45" s="96">
        <v>2.5</v>
      </c>
      <c r="I45" s="76">
        <f t="shared" si="0"/>
        <v>3.5</v>
      </c>
      <c r="J45" s="88" t="s">
        <v>133</v>
      </c>
      <c r="K45" s="84" t="s">
        <v>133</v>
      </c>
      <c r="L45" s="84" t="s">
        <v>210</v>
      </c>
      <c r="M45" s="97"/>
      <c r="N45" s="97"/>
      <c r="O45" s="84" t="s">
        <v>133</v>
      </c>
      <c r="P45" s="84" t="s">
        <v>318</v>
      </c>
      <c r="Q45" s="84" t="s">
        <v>319</v>
      </c>
    </row>
    <row r="46" spans="1:17" s="89" customFormat="1" ht="27.75" customHeight="1">
      <c r="A46" s="76">
        <v>40</v>
      </c>
      <c r="B46" s="84" t="s">
        <v>533</v>
      </c>
      <c r="C46" s="84" t="s">
        <v>534</v>
      </c>
      <c r="D46" s="84">
        <v>100</v>
      </c>
      <c r="E46" s="84" t="s">
        <v>10</v>
      </c>
      <c r="F46" s="84">
        <v>1.2</v>
      </c>
      <c r="G46" s="84">
        <v>1.5</v>
      </c>
      <c r="H46" s="84">
        <v>1.3</v>
      </c>
      <c r="I46" s="76">
        <f t="shared" si="0"/>
        <v>4</v>
      </c>
      <c r="J46" s="84"/>
      <c r="K46" s="84" t="s">
        <v>16</v>
      </c>
      <c r="L46" s="85" t="s">
        <v>210</v>
      </c>
      <c r="M46" s="84"/>
      <c r="N46" s="84"/>
      <c r="O46" s="84" t="s">
        <v>133</v>
      </c>
      <c r="P46" s="84" t="s">
        <v>318</v>
      </c>
      <c r="Q46" s="84" t="s">
        <v>319</v>
      </c>
    </row>
    <row r="47" spans="1:17" s="89" customFormat="1" ht="27.75" customHeight="1">
      <c r="A47" s="76">
        <v>41</v>
      </c>
      <c r="B47" s="84" t="s">
        <v>410</v>
      </c>
      <c r="C47" s="84" t="s">
        <v>411</v>
      </c>
      <c r="D47" s="84">
        <v>10000</v>
      </c>
      <c r="E47" s="84" t="s">
        <v>10</v>
      </c>
      <c r="F47" s="84">
        <v>0.9</v>
      </c>
      <c r="G47" s="84">
        <v>1.2</v>
      </c>
      <c r="H47" s="84">
        <v>2.7</v>
      </c>
      <c r="I47" s="76">
        <f t="shared" si="0"/>
        <v>4.8000000000000007</v>
      </c>
      <c r="J47" s="84"/>
      <c r="K47" s="84" t="s">
        <v>16</v>
      </c>
      <c r="L47" s="85" t="s">
        <v>210</v>
      </c>
      <c r="M47" s="84"/>
      <c r="N47" s="84"/>
      <c r="O47" s="84" t="s">
        <v>133</v>
      </c>
      <c r="P47" s="84" t="s">
        <v>318</v>
      </c>
      <c r="Q47" s="84" t="s">
        <v>319</v>
      </c>
    </row>
    <row r="48" spans="1:17" s="89" customFormat="1" ht="27.75" customHeight="1">
      <c r="A48" s="76">
        <v>42</v>
      </c>
      <c r="B48" s="84" t="s">
        <v>412</v>
      </c>
      <c r="C48" s="84" t="s">
        <v>413</v>
      </c>
      <c r="D48" s="84">
        <v>25000</v>
      </c>
      <c r="E48" s="84" t="s">
        <v>10</v>
      </c>
      <c r="F48" s="84">
        <v>2.4</v>
      </c>
      <c r="G48" s="84">
        <v>1.5</v>
      </c>
      <c r="H48" s="84">
        <v>7.7</v>
      </c>
      <c r="I48" s="76">
        <f t="shared" si="0"/>
        <v>11.6</v>
      </c>
      <c r="J48" s="84"/>
      <c r="K48" s="84" t="s">
        <v>16</v>
      </c>
      <c r="L48" s="85" t="s">
        <v>210</v>
      </c>
      <c r="M48" s="84"/>
      <c r="N48" s="84"/>
      <c r="O48" s="84" t="s">
        <v>133</v>
      </c>
      <c r="P48" s="97" t="s">
        <v>318</v>
      </c>
      <c r="Q48" s="84" t="s">
        <v>319</v>
      </c>
    </row>
    <row r="49" spans="1:27" s="89" customFormat="1" ht="27.75" customHeight="1">
      <c r="A49" s="76">
        <v>43</v>
      </c>
      <c r="B49" s="84" t="s">
        <v>414</v>
      </c>
      <c r="C49" s="84" t="s">
        <v>415</v>
      </c>
      <c r="D49" s="84">
        <v>10000</v>
      </c>
      <c r="E49" s="84" t="s">
        <v>22</v>
      </c>
      <c r="F49" s="84">
        <v>2.2000000000000002</v>
      </c>
      <c r="G49" s="84">
        <v>1.8</v>
      </c>
      <c r="H49" s="84">
        <v>1.5</v>
      </c>
      <c r="I49" s="76">
        <f t="shared" si="0"/>
        <v>5.5</v>
      </c>
      <c r="J49" s="84"/>
      <c r="K49" s="84" t="s">
        <v>16</v>
      </c>
      <c r="L49" s="85" t="s">
        <v>210</v>
      </c>
      <c r="M49" s="84"/>
      <c r="N49" s="84"/>
      <c r="O49" s="84" t="s">
        <v>133</v>
      </c>
      <c r="P49" s="97" t="s">
        <v>318</v>
      </c>
      <c r="Q49" s="84" t="s">
        <v>319</v>
      </c>
    </row>
    <row r="50" spans="1:27" s="89" customFormat="1" ht="27.75" customHeight="1">
      <c r="A50" s="76">
        <v>44</v>
      </c>
      <c r="B50" s="84" t="s">
        <v>416</v>
      </c>
      <c r="C50" s="84" t="s">
        <v>417</v>
      </c>
      <c r="D50" s="84">
        <v>50000</v>
      </c>
      <c r="E50" s="84" t="s">
        <v>22</v>
      </c>
      <c r="F50" s="84">
        <v>1.5</v>
      </c>
      <c r="G50" s="84">
        <v>0.6</v>
      </c>
      <c r="H50" s="84">
        <v>2.2000000000000002</v>
      </c>
      <c r="I50" s="76">
        <f t="shared" si="0"/>
        <v>4.3000000000000007</v>
      </c>
      <c r="J50" s="84"/>
      <c r="K50" s="84" t="s">
        <v>16</v>
      </c>
      <c r="L50" s="85" t="s">
        <v>210</v>
      </c>
      <c r="M50" s="84"/>
      <c r="N50" s="84"/>
      <c r="O50" s="84" t="s">
        <v>133</v>
      </c>
      <c r="P50" s="97" t="s">
        <v>318</v>
      </c>
      <c r="Q50" s="84" t="s">
        <v>319</v>
      </c>
    </row>
    <row r="51" spans="1:27" s="89" customFormat="1" ht="27.75" customHeight="1">
      <c r="A51" s="76">
        <v>45</v>
      </c>
      <c r="B51" s="84" t="s">
        <v>418</v>
      </c>
      <c r="C51" s="84" t="s">
        <v>419</v>
      </c>
      <c r="D51" s="84">
        <v>50000</v>
      </c>
      <c r="E51" s="84" t="s">
        <v>420</v>
      </c>
      <c r="F51" s="84">
        <v>0.8</v>
      </c>
      <c r="G51" s="84">
        <v>0.7</v>
      </c>
      <c r="H51" s="84">
        <v>0.5</v>
      </c>
      <c r="I51" s="76">
        <f t="shared" si="0"/>
        <v>2</v>
      </c>
      <c r="J51" s="84"/>
      <c r="K51" s="84" t="s">
        <v>16</v>
      </c>
      <c r="L51" s="85" t="s">
        <v>210</v>
      </c>
      <c r="M51" s="84"/>
      <c r="N51" s="84"/>
      <c r="O51" s="84" t="s">
        <v>133</v>
      </c>
      <c r="P51" s="84" t="s">
        <v>318</v>
      </c>
      <c r="Q51" s="84" t="s">
        <v>319</v>
      </c>
    </row>
    <row r="52" spans="1:27" s="89" customFormat="1" ht="27.75" customHeight="1">
      <c r="A52" s="76">
        <v>46</v>
      </c>
      <c r="B52" s="84" t="s">
        <v>421</v>
      </c>
      <c r="C52" s="84" t="s">
        <v>422</v>
      </c>
      <c r="D52" s="84">
        <v>100000</v>
      </c>
      <c r="E52" s="84" t="s">
        <v>10</v>
      </c>
      <c r="F52" s="84">
        <v>1.2</v>
      </c>
      <c r="G52" s="84">
        <v>0.9</v>
      </c>
      <c r="H52" s="84">
        <v>0.5</v>
      </c>
      <c r="I52" s="76">
        <f t="shared" si="0"/>
        <v>2.6</v>
      </c>
      <c r="J52" s="84"/>
      <c r="K52" s="84" t="s">
        <v>16</v>
      </c>
      <c r="L52" s="85" t="s">
        <v>210</v>
      </c>
      <c r="M52" s="84"/>
      <c r="N52" s="84"/>
      <c r="O52" s="84" t="s">
        <v>133</v>
      </c>
      <c r="P52" s="84" t="s">
        <v>318</v>
      </c>
      <c r="Q52" s="84" t="s">
        <v>319</v>
      </c>
    </row>
    <row r="53" spans="1:27" s="89" customFormat="1" ht="27.75" customHeight="1">
      <c r="A53" s="76">
        <v>47</v>
      </c>
      <c r="B53" s="84" t="s">
        <v>423</v>
      </c>
      <c r="C53" s="84" t="s">
        <v>424</v>
      </c>
      <c r="D53" s="84">
        <v>2000</v>
      </c>
      <c r="E53" s="84" t="s">
        <v>22</v>
      </c>
      <c r="F53" s="84">
        <v>0.9</v>
      </c>
      <c r="G53" s="84">
        <v>0.9</v>
      </c>
      <c r="H53" s="84">
        <v>1.2</v>
      </c>
      <c r="I53" s="76">
        <f t="shared" si="0"/>
        <v>3</v>
      </c>
      <c r="J53" s="84"/>
      <c r="K53" s="84" t="s">
        <v>16</v>
      </c>
      <c r="L53" s="85" t="s">
        <v>210</v>
      </c>
      <c r="M53" s="84"/>
      <c r="N53" s="84"/>
      <c r="O53" s="84" t="s">
        <v>133</v>
      </c>
      <c r="P53" s="84" t="s">
        <v>318</v>
      </c>
      <c r="Q53" s="84" t="s">
        <v>319</v>
      </c>
    </row>
    <row r="54" spans="1:27" s="89" customFormat="1" ht="27.75" customHeight="1">
      <c r="A54" s="76">
        <v>48</v>
      </c>
      <c r="B54" s="84" t="s">
        <v>425</v>
      </c>
      <c r="C54" s="84" t="s">
        <v>426</v>
      </c>
      <c r="D54" s="84">
        <v>20</v>
      </c>
      <c r="E54" s="84" t="s">
        <v>73</v>
      </c>
      <c r="F54" s="84">
        <v>9</v>
      </c>
      <c r="G54" s="84">
        <v>5.5</v>
      </c>
      <c r="H54" s="84">
        <v>14.5</v>
      </c>
      <c r="I54" s="76">
        <f t="shared" si="0"/>
        <v>29</v>
      </c>
      <c r="J54" s="84"/>
      <c r="K54" s="84" t="s">
        <v>16</v>
      </c>
      <c r="L54" s="85" t="s">
        <v>210</v>
      </c>
      <c r="M54" s="84"/>
      <c r="N54" s="84"/>
      <c r="O54" s="84" t="s">
        <v>133</v>
      </c>
      <c r="P54" s="84" t="s">
        <v>318</v>
      </c>
      <c r="Q54" s="84" t="s">
        <v>319</v>
      </c>
    </row>
    <row r="55" spans="1:27" s="89" customFormat="1" ht="27.75" customHeight="1">
      <c r="A55" s="76">
        <v>49</v>
      </c>
      <c r="B55" s="84" t="s">
        <v>480</v>
      </c>
      <c r="C55" s="84" t="s">
        <v>427</v>
      </c>
      <c r="D55" s="84">
        <v>50000</v>
      </c>
      <c r="E55" s="84" t="s">
        <v>84</v>
      </c>
      <c r="F55" s="84">
        <v>0.9</v>
      </c>
      <c r="G55" s="84">
        <v>0.4</v>
      </c>
      <c r="H55" s="84">
        <v>0.6</v>
      </c>
      <c r="I55" s="76">
        <f t="shared" si="0"/>
        <v>1.9</v>
      </c>
      <c r="J55" s="84"/>
      <c r="K55" s="84" t="s">
        <v>16</v>
      </c>
      <c r="L55" s="85" t="s">
        <v>210</v>
      </c>
      <c r="M55" s="84"/>
      <c r="N55" s="84"/>
      <c r="O55" s="84" t="s">
        <v>133</v>
      </c>
      <c r="P55" s="84" t="s">
        <v>318</v>
      </c>
      <c r="Q55" s="84" t="s">
        <v>319</v>
      </c>
    </row>
    <row r="56" spans="1:27" s="89" customFormat="1" ht="27.75" customHeight="1">
      <c r="A56" s="76">
        <v>50</v>
      </c>
      <c r="B56" s="84" t="s">
        <v>428</v>
      </c>
      <c r="C56" s="84" t="s">
        <v>429</v>
      </c>
      <c r="D56" s="84">
        <v>50</v>
      </c>
      <c r="E56" s="84" t="s">
        <v>431</v>
      </c>
      <c r="F56" s="84">
        <v>0.9</v>
      </c>
      <c r="G56" s="84">
        <v>0.9</v>
      </c>
      <c r="H56" s="84">
        <v>1.2</v>
      </c>
      <c r="I56" s="76">
        <f t="shared" si="0"/>
        <v>3</v>
      </c>
      <c r="J56" s="84"/>
      <c r="K56" s="84" t="s">
        <v>16</v>
      </c>
      <c r="L56" s="85" t="s">
        <v>210</v>
      </c>
      <c r="M56" s="84"/>
      <c r="N56" s="84"/>
      <c r="O56" s="84" t="s">
        <v>133</v>
      </c>
      <c r="P56" s="84" t="s">
        <v>318</v>
      </c>
      <c r="Q56" s="84" t="s">
        <v>319</v>
      </c>
    </row>
    <row r="57" spans="1:27" s="89" customFormat="1" ht="27.75" customHeight="1">
      <c r="A57" s="76">
        <v>51</v>
      </c>
      <c r="B57" s="84" t="s">
        <v>481</v>
      </c>
      <c r="C57" s="84" t="s">
        <v>430</v>
      </c>
      <c r="D57" s="84">
        <v>2000</v>
      </c>
      <c r="E57" s="84" t="s">
        <v>10</v>
      </c>
      <c r="F57" s="84">
        <v>0.8</v>
      </c>
      <c r="G57" s="84">
        <v>0.6</v>
      </c>
      <c r="H57" s="84">
        <v>1.3</v>
      </c>
      <c r="I57" s="76">
        <f t="shared" si="0"/>
        <v>2.7</v>
      </c>
      <c r="J57" s="84"/>
      <c r="K57" s="84" t="s">
        <v>16</v>
      </c>
      <c r="L57" s="85" t="s">
        <v>210</v>
      </c>
      <c r="M57" s="84"/>
      <c r="N57" s="84"/>
      <c r="O57" s="84" t="s">
        <v>133</v>
      </c>
      <c r="P57" s="84" t="s">
        <v>318</v>
      </c>
      <c r="Q57" s="84" t="s">
        <v>319</v>
      </c>
    </row>
    <row r="58" spans="1:27" s="89" customFormat="1" ht="27.75" customHeight="1">
      <c r="A58" s="76">
        <v>52</v>
      </c>
      <c r="B58" s="84" t="s">
        <v>432</v>
      </c>
      <c r="C58" s="84" t="s">
        <v>433</v>
      </c>
      <c r="D58" s="84">
        <v>150000</v>
      </c>
      <c r="E58" s="84" t="s">
        <v>84</v>
      </c>
      <c r="F58" s="84">
        <v>0.6</v>
      </c>
      <c r="G58" s="84">
        <v>0.3</v>
      </c>
      <c r="H58" s="84">
        <v>1.2</v>
      </c>
      <c r="I58" s="76">
        <f t="shared" si="0"/>
        <v>2.0999999999999996</v>
      </c>
      <c r="J58" s="86">
        <v>0.3</v>
      </c>
      <c r="K58" s="84" t="s">
        <v>16</v>
      </c>
      <c r="L58" s="85" t="s">
        <v>210</v>
      </c>
      <c r="M58" s="84"/>
      <c r="N58" s="84"/>
      <c r="O58" s="84" t="s">
        <v>133</v>
      </c>
      <c r="P58" s="84" t="s">
        <v>318</v>
      </c>
      <c r="Q58" s="84" t="s">
        <v>319</v>
      </c>
    </row>
    <row r="59" spans="1:27" s="89" customFormat="1" ht="27.75" customHeight="1">
      <c r="A59" s="76">
        <v>53</v>
      </c>
      <c r="B59" s="84" t="s">
        <v>482</v>
      </c>
      <c r="C59" s="84" t="s">
        <v>434</v>
      </c>
      <c r="D59" s="84">
        <v>5000000</v>
      </c>
      <c r="E59" s="84" t="s">
        <v>22</v>
      </c>
      <c r="F59" s="84">
        <v>0.8</v>
      </c>
      <c r="G59" s="84">
        <v>0.7</v>
      </c>
      <c r="H59" s="84">
        <v>0.9</v>
      </c>
      <c r="I59" s="76">
        <f t="shared" si="0"/>
        <v>2.4</v>
      </c>
      <c r="J59" s="86">
        <v>0.3</v>
      </c>
      <c r="K59" s="84" t="s">
        <v>16</v>
      </c>
      <c r="L59" s="85" t="s">
        <v>210</v>
      </c>
      <c r="M59" s="84"/>
      <c r="N59" s="84"/>
      <c r="O59" s="84" t="s">
        <v>133</v>
      </c>
      <c r="P59" s="84" t="s">
        <v>318</v>
      </c>
      <c r="Q59" s="84" t="s">
        <v>319</v>
      </c>
      <c r="AA59" s="107"/>
    </row>
    <row r="60" spans="1:27" s="89" customFormat="1" ht="27.75" customHeight="1">
      <c r="A60" s="76">
        <v>54</v>
      </c>
      <c r="B60" s="84" t="s">
        <v>435</v>
      </c>
      <c r="C60" s="84" t="s">
        <v>436</v>
      </c>
      <c r="D60" s="84">
        <v>2000000</v>
      </c>
      <c r="E60" s="84" t="s">
        <v>22</v>
      </c>
      <c r="F60" s="84">
        <v>1.1000000000000001</v>
      </c>
      <c r="G60" s="84">
        <v>0.3</v>
      </c>
      <c r="H60" s="84">
        <v>1.2</v>
      </c>
      <c r="I60" s="76">
        <f t="shared" si="0"/>
        <v>2.6</v>
      </c>
      <c r="J60" s="86">
        <v>0.3</v>
      </c>
      <c r="K60" s="84" t="s">
        <v>16</v>
      </c>
      <c r="L60" s="85" t="s">
        <v>210</v>
      </c>
      <c r="M60" s="84"/>
      <c r="N60" s="84"/>
      <c r="O60" s="84" t="s">
        <v>133</v>
      </c>
      <c r="P60" s="84" t="s">
        <v>318</v>
      </c>
      <c r="Q60" s="84" t="s">
        <v>319</v>
      </c>
    </row>
    <row r="61" spans="1:27" s="89" customFormat="1" ht="45" customHeight="1">
      <c r="A61" s="76">
        <v>55</v>
      </c>
      <c r="B61" s="90" t="s">
        <v>437</v>
      </c>
      <c r="C61" s="90" t="s">
        <v>438</v>
      </c>
      <c r="D61" s="90">
        <v>400000</v>
      </c>
      <c r="E61" s="90" t="s">
        <v>10</v>
      </c>
      <c r="F61" s="90">
        <v>2.8</v>
      </c>
      <c r="G61" s="90">
        <v>1.8</v>
      </c>
      <c r="H61" s="90">
        <v>10</v>
      </c>
      <c r="I61" s="76">
        <f t="shared" si="0"/>
        <v>14.6</v>
      </c>
      <c r="J61" s="92">
        <v>0.32</v>
      </c>
      <c r="K61" s="90" t="s">
        <v>439</v>
      </c>
      <c r="L61" s="90"/>
      <c r="M61" s="90" t="s">
        <v>210</v>
      </c>
      <c r="N61" s="90"/>
      <c r="O61" s="84" t="s">
        <v>133</v>
      </c>
      <c r="P61" s="90" t="s">
        <v>440</v>
      </c>
      <c r="Q61" s="99" t="s">
        <v>441</v>
      </c>
    </row>
    <row r="62" spans="1:27" s="89" customFormat="1" ht="27.75" customHeight="1">
      <c r="A62" s="76">
        <v>56</v>
      </c>
      <c r="B62" s="90" t="s">
        <v>483</v>
      </c>
      <c r="C62" s="90" t="s">
        <v>442</v>
      </c>
      <c r="D62" s="100">
        <v>1500</v>
      </c>
      <c r="E62" s="90" t="s">
        <v>10</v>
      </c>
      <c r="F62" s="96">
        <v>1.2</v>
      </c>
      <c r="G62" s="96">
        <v>1</v>
      </c>
      <c r="H62" s="96">
        <v>2.2000000000000002</v>
      </c>
      <c r="I62" s="76">
        <f t="shared" si="0"/>
        <v>4.4000000000000004</v>
      </c>
      <c r="J62" s="98">
        <v>0.28000000000000003</v>
      </c>
      <c r="K62" s="96" t="s">
        <v>127</v>
      </c>
      <c r="L62" s="96"/>
      <c r="M62" s="84" t="s">
        <v>210</v>
      </c>
      <c r="N62" s="97"/>
      <c r="O62" s="84" t="s">
        <v>133</v>
      </c>
      <c r="P62" s="90" t="s">
        <v>443</v>
      </c>
      <c r="Q62" s="99" t="s">
        <v>447</v>
      </c>
    </row>
    <row r="63" spans="1:27" s="89" customFormat="1" ht="27.75" customHeight="1">
      <c r="A63" s="76">
        <v>57</v>
      </c>
      <c r="B63" s="90" t="s">
        <v>444</v>
      </c>
      <c r="C63" s="90" t="s">
        <v>454</v>
      </c>
      <c r="D63" s="100">
        <v>50</v>
      </c>
      <c r="E63" s="90" t="s">
        <v>445</v>
      </c>
      <c r="F63" s="96">
        <v>2.5</v>
      </c>
      <c r="G63" s="96">
        <v>2</v>
      </c>
      <c r="H63" s="96">
        <v>10</v>
      </c>
      <c r="I63" s="76">
        <f t="shared" si="0"/>
        <v>14.5</v>
      </c>
      <c r="J63" s="98">
        <v>0.26</v>
      </c>
      <c r="K63" s="90" t="s">
        <v>439</v>
      </c>
      <c r="L63" s="96"/>
      <c r="M63" s="84" t="s">
        <v>210</v>
      </c>
      <c r="N63" s="97"/>
      <c r="O63" s="84" t="s">
        <v>133</v>
      </c>
      <c r="P63" s="90" t="s">
        <v>446</v>
      </c>
      <c r="Q63" s="99" t="s">
        <v>448</v>
      </c>
    </row>
    <row r="64" spans="1:27" s="89" customFormat="1" ht="27.75" customHeight="1">
      <c r="A64" s="76">
        <v>58</v>
      </c>
      <c r="B64" s="84" t="s">
        <v>449</v>
      </c>
      <c r="C64" s="84" t="s">
        <v>450</v>
      </c>
      <c r="D64" s="84">
        <v>60000</v>
      </c>
      <c r="E64" s="84" t="s">
        <v>451</v>
      </c>
      <c r="F64" s="84">
        <v>1.3</v>
      </c>
      <c r="G64" s="84">
        <v>1.4</v>
      </c>
      <c r="H64" s="84">
        <v>3.8</v>
      </c>
      <c r="I64" s="76">
        <f t="shared" si="0"/>
        <v>6.5</v>
      </c>
      <c r="J64" s="88">
        <v>0.35</v>
      </c>
      <c r="K64" s="84" t="s">
        <v>16</v>
      </c>
      <c r="L64" s="84"/>
      <c r="M64" s="84" t="s">
        <v>210</v>
      </c>
      <c r="N64" s="84"/>
      <c r="O64" s="84" t="s">
        <v>133</v>
      </c>
      <c r="P64" s="84" t="s">
        <v>452</v>
      </c>
      <c r="Q64" s="101" t="s">
        <v>453</v>
      </c>
    </row>
    <row r="65" spans="1:17" s="75" customFormat="1" ht="31.5" customHeight="1">
      <c r="A65" s="240" t="s">
        <v>24</v>
      </c>
      <c r="B65" s="241"/>
      <c r="C65" s="241"/>
      <c r="D65" s="241"/>
      <c r="E65" s="242"/>
      <c r="F65" s="109" t="s">
        <v>133</v>
      </c>
      <c r="G65" s="109" t="s">
        <v>133</v>
      </c>
      <c r="H65" s="109">
        <f>SUM(H7:H64)</f>
        <v>276.14999999999986</v>
      </c>
      <c r="I65" s="109">
        <f>SUM(I7:I64)</f>
        <v>533.24000000000012</v>
      </c>
      <c r="J65" s="110"/>
      <c r="K65" s="111" t="s">
        <v>133</v>
      </c>
      <c r="L65" s="111" t="s">
        <v>133</v>
      </c>
      <c r="M65" s="112" t="s">
        <v>133</v>
      </c>
      <c r="N65" s="112"/>
      <c r="O65" s="112"/>
      <c r="P65" s="113" t="s">
        <v>133</v>
      </c>
      <c r="Q65" s="113" t="s">
        <v>133</v>
      </c>
    </row>
    <row r="66" spans="1:17" s="1" customFormat="1" ht="22.5">
      <c r="A66" s="230" t="s">
        <v>455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s="1" customFormat="1"/>
  </sheetData>
  <mergeCells count="20">
    <mergeCell ref="A5:A6"/>
    <mergeCell ref="E5:E6"/>
    <mergeCell ref="O5:O6"/>
    <mergeCell ref="A65:E65"/>
    <mergeCell ref="A66:Q66"/>
    <mergeCell ref="A3:Q3"/>
    <mergeCell ref="F5:G5"/>
    <mergeCell ref="B5:B6"/>
    <mergeCell ref="C5:C6"/>
    <mergeCell ref="D5:D6"/>
    <mergeCell ref="Q5:Q6"/>
    <mergeCell ref="H5:H6"/>
    <mergeCell ref="J5:J6"/>
    <mergeCell ref="K5:K6"/>
    <mergeCell ref="L5:L6"/>
    <mergeCell ref="M5:M6"/>
    <mergeCell ref="I5:I6"/>
    <mergeCell ref="N5:N6"/>
    <mergeCell ref="P5:P6"/>
    <mergeCell ref="A4:Q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X7"/>
  <sheetViews>
    <sheetView rightToLeft="1" view="pageBreakPreview" zoomScale="91" zoomScaleSheetLayoutView="91" workbookViewId="0">
      <selection activeCell="C2" sqref="C2:X2"/>
    </sheetView>
  </sheetViews>
  <sheetFormatPr defaultRowHeight="15"/>
  <cols>
    <col min="3" max="3" width="7.42578125" customWidth="1"/>
    <col min="4" max="4" width="7.42578125" style="1" customWidth="1"/>
    <col min="5" max="5" width="26.42578125" customWidth="1"/>
    <col min="6" max="6" width="11" customWidth="1"/>
    <col min="7" max="7" width="10.7109375" customWidth="1"/>
    <col min="10" max="10" width="11.42578125" customWidth="1"/>
    <col min="11" max="11" width="14" style="1" customWidth="1"/>
    <col min="12" max="12" width="13.42578125" style="1" customWidth="1"/>
    <col min="13" max="13" width="11.42578125" style="1" customWidth="1"/>
    <col min="15" max="18" width="9.140625" style="1"/>
    <col min="19" max="19" width="14.140625" style="1" customWidth="1"/>
    <col min="20" max="20" width="16.5703125" customWidth="1"/>
  </cols>
  <sheetData>
    <row r="2" spans="3:24" ht="21">
      <c r="C2" s="249" t="s">
        <v>539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3:24" ht="39" customHeight="1">
      <c r="C3" s="243" t="s">
        <v>0</v>
      </c>
      <c r="D3" s="243" t="s">
        <v>369</v>
      </c>
      <c r="E3" s="243" t="s">
        <v>1</v>
      </c>
      <c r="F3" s="243" t="s">
        <v>2</v>
      </c>
      <c r="G3" s="243" t="s">
        <v>3</v>
      </c>
      <c r="H3" s="243" t="s">
        <v>4</v>
      </c>
      <c r="I3" s="250" t="s">
        <v>258</v>
      </c>
      <c r="J3" s="250"/>
      <c r="K3" s="250" t="s">
        <v>261</v>
      </c>
      <c r="L3" s="244" t="s">
        <v>265</v>
      </c>
      <c r="M3" s="250" t="s">
        <v>257</v>
      </c>
      <c r="N3" s="243" t="s">
        <v>5</v>
      </c>
      <c r="O3" s="243" t="s">
        <v>198</v>
      </c>
      <c r="P3" s="243" t="s">
        <v>199</v>
      </c>
      <c r="Q3" s="243" t="s">
        <v>342</v>
      </c>
      <c r="R3" s="243" t="s">
        <v>368</v>
      </c>
      <c r="S3" s="246" t="s">
        <v>200</v>
      </c>
      <c r="T3" s="243" t="s">
        <v>6</v>
      </c>
    </row>
    <row r="4" spans="3:24" ht="20.25" thickBot="1">
      <c r="C4" s="243"/>
      <c r="D4" s="243"/>
      <c r="E4" s="243"/>
      <c r="F4" s="243"/>
      <c r="G4" s="243"/>
      <c r="H4" s="243"/>
      <c r="I4" s="102" t="s">
        <v>7</v>
      </c>
      <c r="J4" s="102" t="s">
        <v>8</v>
      </c>
      <c r="K4" s="250"/>
      <c r="L4" s="245"/>
      <c r="M4" s="250"/>
      <c r="N4" s="243"/>
      <c r="O4" s="243"/>
      <c r="P4" s="243"/>
      <c r="Q4" s="243"/>
      <c r="R4" s="243"/>
      <c r="S4" s="247"/>
      <c r="T4" s="243"/>
    </row>
    <row r="5" spans="3:24" ht="20.25" thickBot="1">
      <c r="C5" s="127">
        <v>1</v>
      </c>
      <c r="D5" s="127">
        <v>1401</v>
      </c>
      <c r="E5" s="127" t="s">
        <v>522</v>
      </c>
      <c r="F5" s="127" t="s">
        <v>524</v>
      </c>
      <c r="G5" s="127">
        <v>157680</v>
      </c>
      <c r="H5" s="127" t="s">
        <v>523</v>
      </c>
      <c r="I5" s="127">
        <v>1</v>
      </c>
      <c r="J5" s="127">
        <v>0.5</v>
      </c>
      <c r="K5" s="127">
        <v>6.5</v>
      </c>
      <c r="L5" s="127">
        <f>I5+J5+K5</f>
        <v>8</v>
      </c>
      <c r="M5" s="127">
        <v>26</v>
      </c>
      <c r="N5" s="127" t="s">
        <v>520</v>
      </c>
      <c r="O5" s="128" t="s">
        <v>210</v>
      </c>
      <c r="P5" s="127"/>
      <c r="Q5" s="128" t="s">
        <v>210</v>
      </c>
      <c r="R5" s="128" t="s">
        <v>210</v>
      </c>
      <c r="S5" s="128" t="s">
        <v>531</v>
      </c>
      <c r="T5" s="139">
        <v>9112248030</v>
      </c>
    </row>
    <row r="6" spans="3:24" ht="19.5">
      <c r="C6" s="127">
        <v>2</v>
      </c>
      <c r="D6" s="127">
        <v>1401</v>
      </c>
      <c r="E6" s="127" t="s">
        <v>521</v>
      </c>
      <c r="F6" s="127" t="s">
        <v>524</v>
      </c>
      <c r="G6" s="127">
        <v>94608</v>
      </c>
      <c r="H6" s="127" t="s">
        <v>523</v>
      </c>
      <c r="I6" s="127">
        <v>0.5</v>
      </c>
      <c r="J6" s="127">
        <v>0.3</v>
      </c>
      <c r="K6" s="127">
        <v>3.9</v>
      </c>
      <c r="L6" s="127">
        <f>I6+J6+K6</f>
        <v>4.7</v>
      </c>
      <c r="M6" s="127">
        <v>27</v>
      </c>
      <c r="N6" s="127" t="s">
        <v>347</v>
      </c>
      <c r="O6" s="128" t="s">
        <v>210</v>
      </c>
      <c r="P6" s="127"/>
      <c r="Q6" s="128" t="s">
        <v>210</v>
      </c>
      <c r="R6" s="128" t="s">
        <v>210</v>
      </c>
      <c r="S6" s="128" t="s">
        <v>531</v>
      </c>
      <c r="T6" s="140">
        <v>9112248030</v>
      </c>
    </row>
    <row r="7" spans="3:24" ht="24.75" customHeight="1">
      <c r="C7" s="248" t="s">
        <v>256</v>
      </c>
      <c r="D7" s="248"/>
      <c r="E7" s="248"/>
      <c r="F7" s="248"/>
      <c r="G7" s="248"/>
      <c r="H7" s="248"/>
      <c r="I7" s="137"/>
      <c r="J7" s="137"/>
      <c r="K7" s="137">
        <f>SUM(K5:K6)</f>
        <v>10.4</v>
      </c>
      <c r="L7" s="137">
        <f>SUM(L5:L6)</f>
        <v>12.7</v>
      </c>
      <c r="M7" s="137" t="s">
        <v>133</v>
      </c>
      <c r="N7" s="137" t="s">
        <v>133</v>
      </c>
      <c r="O7" s="137" t="s">
        <v>133</v>
      </c>
      <c r="P7" s="137" t="s">
        <v>133</v>
      </c>
      <c r="Q7" s="137" t="s">
        <v>133</v>
      </c>
      <c r="R7" s="137" t="s">
        <v>133</v>
      </c>
      <c r="S7" s="137" t="s">
        <v>133</v>
      </c>
      <c r="T7" s="137" t="s">
        <v>133</v>
      </c>
    </row>
  </sheetData>
  <mergeCells count="19">
    <mergeCell ref="C7:H7"/>
    <mergeCell ref="C2:X2"/>
    <mergeCell ref="I3:J3"/>
    <mergeCell ref="K3:K4"/>
    <mergeCell ref="M3:M4"/>
    <mergeCell ref="N3:N4"/>
    <mergeCell ref="T3:T4"/>
    <mergeCell ref="C3:C4"/>
    <mergeCell ref="E3:E4"/>
    <mergeCell ref="F3:F4"/>
    <mergeCell ref="G3:G4"/>
    <mergeCell ref="H3:H4"/>
    <mergeCell ref="Q3:Q4"/>
    <mergeCell ref="R3:R4"/>
    <mergeCell ref="P3:P4"/>
    <mergeCell ref="O3:O4"/>
    <mergeCell ref="D3:D4"/>
    <mergeCell ref="L3:L4"/>
    <mergeCell ref="S3:S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O19"/>
  <sheetViews>
    <sheetView rightToLeft="1" view="pageBreakPreview" zoomScaleSheetLayoutView="100" workbookViewId="0">
      <pane ySplit="1" topLeftCell="A2" activePane="bottomLeft" state="frozen"/>
      <selection activeCell="B1" sqref="B1"/>
      <selection pane="bottomLeft" activeCell="U9" sqref="U9"/>
    </sheetView>
  </sheetViews>
  <sheetFormatPr defaultRowHeight="18.75"/>
  <cols>
    <col min="1" max="1" width="7.5703125" style="2" customWidth="1"/>
    <col min="2" max="2" width="15.140625" customWidth="1"/>
    <col min="3" max="3" width="22.85546875" customWidth="1"/>
    <col min="4" max="4" width="14.85546875" hidden="1" customWidth="1"/>
    <col min="5" max="5" width="18.140625" hidden="1" customWidth="1"/>
    <col min="6" max="6" width="0" hidden="1" customWidth="1"/>
    <col min="7" max="7" width="10.5703125" hidden="1" customWidth="1"/>
    <col min="8" max="8" width="13.85546875" hidden="1" customWidth="1"/>
    <col min="9" max="9" width="11.85546875" style="143" customWidth="1"/>
    <col min="10" max="10" width="11.85546875" style="1" customWidth="1"/>
    <col min="11" max="11" width="16.5703125" customWidth="1"/>
    <col min="13" max="13" width="9.140625" style="1"/>
    <col min="14" max="14" width="14" style="1" customWidth="1"/>
    <col min="15" max="15" width="19.140625" style="1" customWidth="1"/>
    <col min="16" max="16" width="16.85546875" customWidth="1"/>
    <col min="17" max="41" width="9.140625" style="2"/>
  </cols>
  <sheetData>
    <row r="2" spans="1:40" s="1" customFormat="1" ht="39" customHeight="1">
      <c r="A2" s="261" t="s">
        <v>540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45" customHeight="1">
      <c r="A3" s="263" t="s">
        <v>510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6" customFormat="1" ht="44.25" customHeight="1">
      <c r="A4" s="251" t="s">
        <v>0</v>
      </c>
      <c r="B4" s="251" t="s">
        <v>1</v>
      </c>
      <c r="C4" s="251" t="s">
        <v>2</v>
      </c>
      <c r="D4" s="251" t="s">
        <v>3</v>
      </c>
      <c r="E4" s="251" t="s">
        <v>4</v>
      </c>
      <c r="F4" s="264" t="s">
        <v>511</v>
      </c>
      <c r="G4" s="265"/>
      <c r="H4" s="266" t="s">
        <v>512</v>
      </c>
      <c r="I4" s="253" t="s">
        <v>265</v>
      </c>
      <c r="J4" s="266" t="s">
        <v>477</v>
      </c>
      <c r="K4" s="251" t="s">
        <v>5</v>
      </c>
      <c r="L4" s="251" t="s">
        <v>198</v>
      </c>
      <c r="M4" s="251" t="s">
        <v>199</v>
      </c>
      <c r="N4" s="251" t="s">
        <v>200</v>
      </c>
      <c r="O4" s="251" t="s">
        <v>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6" customFormat="1" ht="27.75" customHeight="1">
      <c r="A5" s="252"/>
      <c r="B5" s="252"/>
      <c r="C5" s="252"/>
      <c r="D5" s="252"/>
      <c r="E5" s="252"/>
      <c r="F5" s="114" t="s">
        <v>7</v>
      </c>
      <c r="G5" s="114" t="s">
        <v>8</v>
      </c>
      <c r="H5" s="267"/>
      <c r="I5" s="254"/>
      <c r="J5" s="267"/>
      <c r="K5" s="252"/>
      <c r="L5" s="252"/>
      <c r="M5" s="252"/>
      <c r="N5" s="252"/>
      <c r="O5" s="25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68" customFormat="1" ht="92.25" customHeight="1">
      <c r="A6" s="158">
        <v>1</v>
      </c>
      <c r="B6" s="159" t="s">
        <v>97</v>
      </c>
      <c r="C6" s="159" t="s">
        <v>98</v>
      </c>
      <c r="D6" s="159" t="s">
        <v>505</v>
      </c>
      <c r="E6" s="160" t="s">
        <v>100</v>
      </c>
      <c r="F6" s="161">
        <v>0</v>
      </c>
      <c r="G6" s="162">
        <v>15.24</v>
      </c>
      <c r="H6" s="163">
        <v>60</v>
      </c>
      <c r="I6" s="164">
        <f>F6+G6+H6</f>
        <v>75.239999999999995</v>
      </c>
      <c r="J6" s="165">
        <v>0.159</v>
      </c>
      <c r="K6" s="163" t="s">
        <v>16</v>
      </c>
      <c r="L6" s="159" t="s">
        <v>210</v>
      </c>
      <c r="M6" s="163"/>
      <c r="N6" s="159" t="s">
        <v>228</v>
      </c>
      <c r="O6" s="166" t="s">
        <v>229</v>
      </c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</row>
    <row r="7" spans="1:40" s="168" customFormat="1" ht="102.75" customHeight="1">
      <c r="A7" s="158">
        <v>2</v>
      </c>
      <c r="B7" s="159" t="s">
        <v>99</v>
      </c>
      <c r="C7" s="159" t="s">
        <v>186</v>
      </c>
      <c r="D7" s="159" t="s">
        <v>506</v>
      </c>
      <c r="E7" s="160" t="s">
        <v>100</v>
      </c>
      <c r="F7" s="161">
        <v>0</v>
      </c>
      <c r="G7" s="169">
        <v>50</v>
      </c>
      <c r="H7" s="170">
        <v>65</v>
      </c>
      <c r="I7" s="164">
        <f t="shared" ref="I7:I16" si="0">F7+G7+H7</f>
        <v>115</v>
      </c>
      <c r="J7" s="165">
        <v>0.16</v>
      </c>
      <c r="K7" s="159" t="s">
        <v>101</v>
      </c>
      <c r="L7" s="159" t="s">
        <v>210</v>
      </c>
      <c r="M7" s="159"/>
      <c r="N7" s="159" t="s">
        <v>228</v>
      </c>
      <c r="O7" s="166" t="s">
        <v>229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</row>
    <row r="8" spans="1:40" s="168" customFormat="1" ht="116.25" customHeight="1">
      <c r="A8" s="158">
        <v>3</v>
      </c>
      <c r="B8" s="171" t="s">
        <v>102</v>
      </c>
      <c r="C8" s="171" t="s">
        <v>184</v>
      </c>
      <c r="D8" s="171" t="s">
        <v>103</v>
      </c>
      <c r="E8" s="172" t="s">
        <v>100</v>
      </c>
      <c r="F8" s="173">
        <v>0</v>
      </c>
      <c r="G8" s="174">
        <v>30</v>
      </c>
      <c r="H8" s="175">
        <v>40</v>
      </c>
      <c r="I8" s="164">
        <f t="shared" si="0"/>
        <v>70</v>
      </c>
      <c r="J8" s="176">
        <v>0.155</v>
      </c>
      <c r="K8" s="171" t="s">
        <v>104</v>
      </c>
      <c r="L8" s="171" t="s">
        <v>210</v>
      </c>
      <c r="M8" s="171"/>
      <c r="N8" s="171" t="s">
        <v>228</v>
      </c>
      <c r="O8" s="177" t="s">
        <v>229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s="179" customFormat="1" ht="87" customHeight="1">
      <c r="A9" s="158">
        <v>4</v>
      </c>
      <c r="B9" s="159" t="s">
        <v>85</v>
      </c>
      <c r="C9" s="159" t="s">
        <v>86</v>
      </c>
      <c r="D9" s="159" t="s">
        <v>87</v>
      </c>
      <c r="E9" s="159" t="s">
        <v>88</v>
      </c>
      <c r="F9" s="159">
        <v>0</v>
      </c>
      <c r="G9" s="159">
        <v>55</v>
      </c>
      <c r="H9" s="159">
        <v>70</v>
      </c>
      <c r="I9" s="164">
        <f t="shared" si="0"/>
        <v>125</v>
      </c>
      <c r="J9" s="159">
        <v>0.17799999999999999</v>
      </c>
      <c r="K9" s="159" t="s">
        <v>89</v>
      </c>
      <c r="L9" s="159" t="s">
        <v>210</v>
      </c>
      <c r="M9" s="159"/>
      <c r="N9" s="159" t="s">
        <v>228</v>
      </c>
      <c r="O9" s="159" t="s">
        <v>229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s="179" customFormat="1" ht="75.75" customHeight="1">
      <c r="A10" s="158">
        <v>5</v>
      </c>
      <c r="B10" s="159" t="s">
        <v>185</v>
      </c>
      <c r="C10" s="159" t="s">
        <v>90</v>
      </c>
      <c r="D10" s="159" t="s">
        <v>91</v>
      </c>
      <c r="E10" s="159" t="s">
        <v>88</v>
      </c>
      <c r="F10" s="159">
        <v>0</v>
      </c>
      <c r="G10" s="159">
        <v>48</v>
      </c>
      <c r="H10" s="159">
        <v>80</v>
      </c>
      <c r="I10" s="164">
        <f t="shared" si="0"/>
        <v>128</v>
      </c>
      <c r="J10" s="159">
        <v>0.16</v>
      </c>
      <c r="K10" s="159" t="s">
        <v>92</v>
      </c>
      <c r="L10" s="159" t="s">
        <v>210</v>
      </c>
      <c r="M10" s="159"/>
      <c r="N10" s="159" t="s">
        <v>228</v>
      </c>
      <c r="O10" s="159" t="s">
        <v>229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s="179" customFormat="1" ht="68.25" customHeight="1">
      <c r="A11" s="158">
        <v>6</v>
      </c>
      <c r="B11" s="159" t="s">
        <v>93</v>
      </c>
      <c r="C11" s="159" t="s">
        <v>94</v>
      </c>
      <c r="D11" s="159" t="s">
        <v>95</v>
      </c>
      <c r="E11" s="159" t="s">
        <v>88</v>
      </c>
      <c r="F11" s="159">
        <v>0</v>
      </c>
      <c r="G11" s="159">
        <v>21</v>
      </c>
      <c r="H11" s="159">
        <v>46</v>
      </c>
      <c r="I11" s="164">
        <f t="shared" si="0"/>
        <v>67</v>
      </c>
      <c r="J11" s="159">
        <v>0.12</v>
      </c>
      <c r="K11" s="159" t="s">
        <v>96</v>
      </c>
      <c r="L11" s="159" t="s">
        <v>210</v>
      </c>
      <c r="M11" s="159"/>
      <c r="N11" s="159" t="s">
        <v>228</v>
      </c>
      <c r="O11" s="159" t="s">
        <v>229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s="168" customFormat="1" ht="63" customHeight="1">
      <c r="A12" s="158">
        <v>7</v>
      </c>
      <c r="B12" s="171" t="s">
        <v>105</v>
      </c>
      <c r="C12" s="171" t="s">
        <v>106</v>
      </c>
      <c r="D12" s="171" t="s">
        <v>107</v>
      </c>
      <c r="E12" s="175" t="s">
        <v>10</v>
      </c>
      <c r="F12" s="173">
        <v>0</v>
      </c>
      <c r="G12" s="171">
        <v>24</v>
      </c>
      <c r="H12" s="175">
        <v>80</v>
      </c>
      <c r="I12" s="164">
        <f t="shared" si="0"/>
        <v>104</v>
      </c>
      <c r="J12" s="176">
        <v>0.10299999999999999</v>
      </c>
      <c r="K12" s="175" t="s">
        <v>108</v>
      </c>
      <c r="L12" s="171" t="s">
        <v>210</v>
      </c>
      <c r="M12" s="175"/>
      <c r="N12" s="171" t="s">
        <v>228</v>
      </c>
      <c r="O12" s="177" t="s">
        <v>229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</row>
    <row r="13" spans="1:40" s="168" customFormat="1" ht="72.75" customHeight="1">
      <c r="A13" s="158">
        <v>8</v>
      </c>
      <c r="B13" s="171" t="s">
        <v>507</v>
      </c>
      <c r="C13" s="171" t="s">
        <v>109</v>
      </c>
      <c r="D13" s="171" t="s">
        <v>508</v>
      </c>
      <c r="E13" s="175" t="s">
        <v>100</v>
      </c>
      <c r="F13" s="173">
        <v>0</v>
      </c>
      <c r="G13" s="180">
        <v>15.24</v>
      </c>
      <c r="H13" s="175">
        <v>60</v>
      </c>
      <c r="I13" s="164">
        <f t="shared" si="0"/>
        <v>75.239999999999995</v>
      </c>
      <c r="J13" s="176">
        <v>0.125</v>
      </c>
      <c r="K13" s="175" t="s">
        <v>127</v>
      </c>
      <c r="L13" s="171" t="s">
        <v>210</v>
      </c>
      <c r="M13" s="175"/>
      <c r="N13" s="171" t="s">
        <v>228</v>
      </c>
      <c r="O13" s="177" t="s">
        <v>229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40" s="168" customFormat="1" ht="69.75" customHeight="1">
      <c r="A14" s="158">
        <v>9</v>
      </c>
      <c r="B14" s="181" t="s">
        <v>187</v>
      </c>
      <c r="C14" s="171" t="s">
        <v>112</v>
      </c>
      <c r="D14" s="171" t="s">
        <v>188</v>
      </c>
      <c r="E14" s="171" t="s">
        <v>110</v>
      </c>
      <c r="F14" s="171">
        <v>0.46</v>
      </c>
      <c r="G14" s="173">
        <v>0</v>
      </c>
      <c r="H14" s="180">
        <v>4</v>
      </c>
      <c r="I14" s="164">
        <f t="shared" si="0"/>
        <v>4.46</v>
      </c>
      <c r="J14" s="176">
        <v>0.3</v>
      </c>
      <c r="K14" s="175" t="s">
        <v>16</v>
      </c>
      <c r="L14" s="171" t="s">
        <v>210</v>
      </c>
      <c r="M14" s="255" t="s">
        <v>509</v>
      </c>
      <c r="N14" s="171" t="s">
        <v>228</v>
      </c>
      <c r="O14" s="177" t="s">
        <v>229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</row>
    <row r="15" spans="1:40" s="168" customFormat="1" ht="51.75" customHeight="1">
      <c r="A15" s="158">
        <v>10</v>
      </c>
      <c r="B15" s="171" t="s">
        <v>111</v>
      </c>
      <c r="C15" s="171" t="s">
        <v>112</v>
      </c>
      <c r="D15" s="171" t="s">
        <v>180</v>
      </c>
      <c r="E15" s="171" t="s">
        <v>110</v>
      </c>
      <c r="F15" s="171">
        <v>2.15</v>
      </c>
      <c r="G15" s="173">
        <v>0</v>
      </c>
      <c r="H15" s="180">
        <v>8</v>
      </c>
      <c r="I15" s="164">
        <f t="shared" si="0"/>
        <v>10.15</v>
      </c>
      <c r="J15" s="176">
        <v>0.4</v>
      </c>
      <c r="K15" s="175" t="s">
        <v>127</v>
      </c>
      <c r="L15" s="171" t="s">
        <v>210</v>
      </c>
      <c r="M15" s="256"/>
      <c r="N15" s="171" t="s">
        <v>228</v>
      </c>
      <c r="O15" s="177" t="s">
        <v>229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</row>
    <row r="16" spans="1:40" s="168" customFormat="1" ht="141.75">
      <c r="A16" s="158">
        <v>11</v>
      </c>
      <c r="B16" s="171" t="s">
        <v>181</v>
      </c>
      <c r="C16" s="171" t="s">
        <v>182</v>
      </c>
      <c r="D16" s="171" t="s">
        <v>183</v>
      </c>
      <c r="E16" s="171" t="s">
        <v>110</v>
      </c>
      <c r="F16" s="171">
        <v>1.29</v>
      </c>
      <c r="G16" s="171">
        <v>0.12</v>
      </c>
      <c r="H16" s="180">
        <v>4</v>
      </c>
      <c r="I16" s="164">
        <f t="shared" si="0"/>
        <v>5.41</v>
      </c>
      <c r="J16" s="176">
        <v>0.18</v>
      </c>
      <c r="K16" s="175" t="s">
        <v>17</v>
      </c>
      <c r="L16" s="171" t="s">
        <v>210</v>
      </c>
      <c r="M16" s="257"/>
      <c r="N16" s="171" t="s">
        <v>228</v>
      </c>
      <c r="O16" s="177" t="s">
        <v>229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40" s="188" customFormat="1" ht="36" customHeight="1">
      <c r="A17" s="258" t="s">
        <v>24</v>
      </c>
      <c r="B17" s="259"/>
      <c r="C17" s="259"/>
      <c r="D17" s="259"/>
      <c r="E17" s="260"/>
      <c r="F17" s="182"/>
      <c r="G17" s="183"/>
      <c r="H17" s="184">
        <v>517</v>
      </c>
      <c r="I17" s="185">
        <f>SUM(I6:I16)</f>
        <v>779.5</v>
      </c>
      <c r="J17" s="183"/>
      <c r="K17" s="183"/>
      <c r="L17" s="183"/>
      <c r="M17" s="183"/>
      <c r="N17" s="183"/>
      <c r="O17" s="186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</row>
    <row r="18" spans="1:40">
      <c r="I18" s="142">
        <f>I17+'انرژی- برق'!L7</f>
        <v>792.2</v>
      </c>
    </row>
    <row r="19" spans="1:40">
      <c r="I19" s="141"/>
    </row>
  </sheetData>
  <mergeCells count="18">
    <mergeCell ref="M4:M5"/>
    <mergeCell ref="N4:N5"/>
    <mergeCell ref="O4:O5"/>
    <mergeCell ref="I4:I5"/>
    <mergeCell ref="M14:M16"/>
    <mergeCell ref="A17:E17"/>
    <mergeCell ref="A2:O2"/>
    <mergeCell ref="A3:O3"/>
    <mergeCell ref="A4:A5"/>
    <mergeCell ref="F4:G4"/>
    <mergeCell ref="H4:H5"/>
    <mergeCell ref="J4:J5"/>
    <mergeCell ref="K4:K5"/>
    <mergeCell ref="B4:B5"/>
    <mergeCell ref="C4:C5"/>
    <mergeCell ref="D4:D5"/>
    <mergeCell ref="E4:E5"/>
    <mergeCell ref="L4:L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53" orientation="landscape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79"/>
  <sheetViews>
    <sheetView rightToLeft="1" view="pageBreakPreview" zoomScaleSheetLayoutView="100" workbookViewId="0">
      <selection activeCell="F36" sqref="E36:F36"/>
    </sheetView>
  </sheetViews>
  <sheetFormatPr defaultRowHeight="15"/>
  <cols>
    <col min="2" max="2" width="11.7109375" customWidth="1"/>
    <col min="6" max="6" width="16.42578125" style="1" customWidth="1"/>
    <col min="7" max="7" width="12.42578125" customWidth="1"/>
    <col min="8" max="8" width="15.7109375" style="1" customWidth="1"/>
    <col min="9" max="9" width="12.140625" style="1" customWidth="1"/>
    <col min="10" max="10" width="12.28515625" customWidth="1"/>
    <col min="12" max="13" width="9.140625" style="1"/>
    <col min="14" max="15" width="9" style="1"/>
    <col min="16" max="16" width="9.140625" style="1"/>
    <col min="17" max="17" width="15.42578125" customWidth="1"/>
  </cols>
  <sheetData>
    <row r="1" spans="1:28" ht="19.5">
      <c r="A1" s="271" t="s">
        <v>541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28" ht="24">
      <c r="A2" s="272" t="s">
        <v>203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28" ht="19.5" customHeight="1">
      <c r="A3" s="273" t="s">
        <v>0</v>
      </c>
      <c r="B3" s="275" t="s">
        <v>1</v>
      </c>
      <c r="C3" s="275" t="s">
        <v>2</v>
      </c>
      <c r="D3" s="275" t="s">
        <v>3</v>
      </c>
      <c r="E3" s="275" t="s">
        <v>4</v>
      </c>
      <c r="F3" s="269" t="s">
        <v>258</v>
      </c>
      <c r="G3" s="270"/>
      <c r="H3" s="275" t="s">
        <v>261</v>
      </c>
      <c r="I3" s="275" t="s">
        <v>265</v>
      </c>
      <c r="J3" s="275" t="s">
        <v>257</v>
      </c>
      <c r="K3" s="275" t="s">
        <v>5</v>
      </c>
      <c r="L3" s="279" t="s">
        <v>198</v>
      </c>
      <c r="M3" s="279" t="s">
        <v>199</v>
      </c>
      <c r="N3" s="246" t="s">
        <v>342</v>
      </c>
      <c r="O3" s="246" t="s">
        <v>368</v>
      </c>
      <c r="P3" s="279" t="s">
        <v>200</v>
      </c>
      <c r="Q3" s="277" t="s">
        <v>6</v>
      </c>
    </row>
    <row r="4" spans="1:28" ht="36.75" customHeight="1">
      <c r="A4" s="274"/>
      <c r="B4" s="276"/>
      <c r="C4" s="276"/>
      <c r="D4" s="276"/>
      <c r="E4" s="276"/>
      <c r="F4" s="37" t="s">
        <v>7</v>
      </c>
      <c r="G4" s="37" t="s">
        <v>8</v>
      </c>
      <c r="H4" s="276"/>
      <c r="I4" s="276"/>
      <c r="J4" s="276"/>
      <c r="K4" s="276"/>
      <c r="L4" s="280"/>
      <c r="M4" s="280"/>
      <c r="N4" s="247"/>
      <c r="O4" s="247"/>
      <c r="P4" s="280"/>
      <c r="Q4" s="278"/>
    </row>
    <row r="5" spans="1:28" ht="74.25" customHeight="1">
      <c r="A5" s="10">
        <v>1</v>
      </c>
      <c r="B5" s="11"/>
      <c r="C5" s="10" t="s">
        <v>196</v>
      </c>
      <c r="D5" s="10">
        <v>600</v>
      </c>
      <c r="E5" s="10" t="s">
        <v>10</v>
      </c>
      <c r="F5" s="11">
        <v>57.62</v>
      </c>
      <c r="G5" s="11">
        <v>92.78</v>
      </c>
      <c r="H5" s="11">
        <v>32.04</v>
      </c>
      <c r="I5" s="10">
        <f>H5+G5+F5</f>
        <v>182.44</v>
      </c>
      <c r="J5" s="12">
        <v>0.17799999999999999</v>
      </c>
      <c r="K5" s="11" t="s">
        <v>77</v>
      </c>
      <c r="L5" s="13" t="s">
        <v>204</v>
      </c>
      <c r="M5" s="10"/>
      <c r="N5" s="4" t="s">
        <v>210</v>
      </c>
      <c r="O5" s="30" t="s">
        <v>405</v>
      </c>
      <c r="P5" s="10" t="s">
        <v>324</v>
      </c>
      <c r="Q5" s="18" t="s">
        <v>525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4" customFormat="1" ht="17.25" customHeight="1">
      <c r="A6" s="268" t="s">
        <v>24</v>
      </c>
      <c r="B6" s="268"/>
      <c r="C6" s="268"/>
      <c r="D6" s="268"/>
      <c r="E6" s="268"/>
      <c r="F6" s="15"/>
      <c r="G6" s="15"/>
      <c r="H6" s="15">
        <v>32.04</v>
      </c>
      <c r="I6" s="16">
        <v>182.44</v>
      </c>
      <c r="J6" s="16"/>
      <c r="K6" s="17"/>
      <c r="L6" s="17"/>
      <c r="M6" s="16"/>
      <c r="N6" s="16"/>
      <c r="O6" s="16"/>
      <c r="P6" s="16"/>
      <c r="Q6" s="16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13" spans="1:28" s="1" customFormat="1"/>
    <row r="14" spans="1:28" s="1" customFormat="1"/>
    <row r="15" spans="1:28" s="1" customFormat="1"/>
    <row r="16" spans="1:28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pans="9:9" ht="15.75" thickBot="1"/>
    <row r="66" spans="9:9" ht="24.75" thickBot="1">
      <c r="I66" s="148"/>
    </row>
    <row r="67" spans="9:9" ht="25.5" thickTop="1" thickBot="1">
      <c r="I67" s="149"/>
    </row>
    <row r="68" spans="9:9" ht="24.75" thickBot="1">
      <c r="I68" s="150"/>
    </row>
    <row r="69" spans="9:9" ht="24.75" thickBot="1">
      <c r="I69" s="151"/>
    </row>
    <row r="70" spans="9:9" ht="24.75" thickBot="1">
      <c r="I70" s="150"/>
    </row>
    <row r="71" spans="9:9" ht="24.75" thickBot="1">
      <c r="I71" s="152"/>
    </row>
    <row r="72" spans="9:9" ht="25.5" thickTop="1" thickBot="1">
      <c r="I72" s="149"/>
    </row>
    <row r="73" spans="9:9" ht="24.75" thickBot="1">
      <c r="I73" s="150"/>
    </row>
    <row r="74" spans="9:9" ht="24.75" thickBot="1">
      <c r="I74" s="151"/>
    </row>
    <row r="75" spans="9:9" ht="24.75" thickBot="1">
      <c r="I75" s="150"/>
    </row>
    <row r="76" spans="9:9" ht="24.75" thickBot="1">
      <c r="I76" s="153"/>
    </row>
    <row r="77" spans="9:9" ht="19.5" thickBot="1">
      <c r="I77" s="154"/>
    </row>
    <row r="78" spans="9:9" ht="19.5" thickBot="1">
      <c r="I78" s="155"/>
    </row>
    <row r="79" spans="9:9" ht="19.5" thickBot="1">
      <c r="I79" s="156"/>
    </row>
  </sheetData>
  <mergeCells count="19">
    <mergeCell ref="H3:H4"/>
    <mergeCell ref="I3:I4"/>
    <mergeCell ref="J3:J4"/>
    <mergeCell ref="A6:E6"/>
    <mergeCell ref="O3:O4"/>
    <mergeCell ref="F3:G3"/>
    <mergeCell ref="A1:Q1"/>
    <mergeCell ref="A2:Q2"/>
    <mergeCell ref="A3:A4"/>
    <mergeCell ref="B3:B4"/>
    <mergeCell ref="C3:C4"/>
    <mergeCell ref="D3:D4"/>
    <mergeCell ref="E3:E4"/>
    <mergeCell ref="K3:K4"/>
    <mergeCell ref="Q3:Q4"/>
    <mergeCell ref="L3:L4"/>
    <mergeCell ref="M3:M4"/>
    <mergeCell ref="P3:P4"/>
    <mergeCell ref="N3:N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کشاورزی</vt:lpstr>
      <vt:lpstr>شیلات</vt:lpstr>
      <vt:lpstr>میراث فرهنگی</vt:lpstr>
      <vt:lpstr>صنعت</vt:lpstr>
      <vt:lpstr>انرژی- برق</vt:lpstr>
      <vt:lpstr>آب</vt:lpstr>
      <vt:lpstr>دفتر امور شهری و شوراها</vt:lpstr>
      <vt:lpstr>آب!Print_Area</vt:lpstr>
      <vt:lpstr>'انرژی- برق'!Print_Area</vt:lpstr>
      <vt:lpstr>'دفتر امور شهری و شوراها'!Print_Area</vt:lpstr>
      <vt:lpstr>شیلات!Print_Area</vt:lpstr>
      <vt:lpstr>صنعت!Print_Area</vt:lpstr>
      <vt:lpstr>کشاورزی!Print_Area</vt:lpstr>
      <vt:lpstr>'میراث فرهنگی'!Print_Area</vt:lpstr>
      <vt:lpstr>صنعت!Print_Titles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BRC</cp:lastModifiedBy>
  <cp:lastPrinted>2022-12-14T04:09:36Z</cp:lastPrinted>
  <dcterms:created xsi:type="dcterms:W3CDTF">2019-02-24T09:53:41Z</dcterms:created>
  <dcterms:modified xsi:type="dcterms:W3CDTF">2023-09-10T12:25:38Z</dcterms:modified>
</cp:coreProperties>
</file>